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1925"/>
  </bookViews>
  <sheets>
    <sheet name="现金银行 202.6.01" sheetId="1" r:id="rId1"/>
  </sheets>
  <definedNames>
    <definedName name="_xlnm._FilterDatabase" localSheetId="0" hidden="1">'现金银行 202.6.01'!#REF!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/>
  <c r="H51"/>
  <c r="F51"/>
  <c r="C51"/>
  <c r="G13"/>
  <c r="G5"/>
</calcChain>
</file>

<file path=xl/sharedStrings.xml><?xml version="1.0" encoding="utf-8"?>
<sst xmlns="http://schemas.openxmlformats.org/spreadsheetml/2006/main" count="119" uniqueCount="71">
  <si>
    <t xml:space="preserve">    西柯街道吕厝社区2025年12月份资金账户余额表</t>
  </si>
  <si>
    <t>2025年12月31日                                                                 单位：元</t>
  </si>
  <si>
    <t>资金账户名称</t>
  </si>
  <si>
    <t>本期结存余额</t>
  </si>
  <si>
    <t>现   金</t>
  </si>
  <si>
    <t>西柯农商（活期）/银行</t>
  </si>
  <si>
    <t>西柯农商（三年定期）/银行</t>
  </si>
  <si>
    <t>西柯农商（一年定期）/银行</t>
  </si>
  <si>
    <t>银行小计</t>
  </si>
  <si>
    <t>资金总合计：</t>
  </si>
  <si>
    <t>村主任：吕文权  村务监督小组长：吕增辉  会计： 柯幼蝶  出纳：吕秋雪   编制日期：2025.12.31</t>
  </si>
  <si>
    <t xml:space="preserve">    西柯街道吕厝社区2025年12月份现金账户余额表</t>
  </si>
  <si>
    <t>2025年12月31日                                                              单位：元</t>
  </si>
  <si>
    <t>单据日期</t>
  </si>
  <si>
    <t>单据编号</t>
  </si>
  <si>
    <t>经手人</t>
  </si>
  <si>
    <t>摘要</t>
  </si>
  <si>
    <t>收 入
余 额</t>
  </si>
  <si>
    <t>支 出
余 额</t>
  </si>
  <si>
    <t>结 存
余 额</t>
  </si>
  <si>
    <t>月</t>
  </si>
  <si>
    <t>日</t>
  </si>
  <si>
    <t>期初余额</t>
  </si>
  <si>
    <t>上期结存</t>
  </si>
  <si>
    <t>本期收入</t>
  </si>
  <si>
    <t>本期支出</t>
  </si>
  <si>
    <t>本期结存</t>
  </si>
  <si>
    <t>村主任：吕文权   村务监督小组长：吕增辉   会计：柯幼蝶    出纳：吕秋雪    编制日期：2025.12.31</t>
  </si>
  <si>
    <t xml:space="preserve">    西柯街道吕厝社区2025年12月份银行账户余额表</t>
  </si>
  <si>
    <t>单据
编号</t>
  </si>
  <si>
    <t>收 入
金 额</t>
  </si>
  <si>
    <t>支 出
金 额</t>
  </si>
  <si>
    <t xml:space="preserve">结 存
余 额   </t>
  </si>
  <si>
    <t>12</t>
  </si>
  <si>
    <t>02</t>
  </si>
  <si>
    <t>1</t>
  </si>
  <si>
    <t>吕秋雪</t>
  </si>
  <si>
    <t>付：居委会电费（办公楼）（1单）</t>
  </si>
  <si>
    <t>2</t>
  </si>
  <si>
    <t>付：居委会电费（路灯）（1单）</t>
  </si>
  <si>
    <t>04</t>
  </si>
  <si>
    <t>3</t>
  </si>
  <si>
    <t>付：居委会电话7235207及7255355的电话费.</t>
  </si>
  <si>
    <t>08</t>
  </si>
  <si>
    <t>4</t>
  </si>
  <si>
    <t>付：短信收费</t>
  </si>
  <si>
    <t>11</t>
  </si>
  <si>
    <t>5</t>
  </si>
  <si>
    <t>吕春梅</t>
  </si>
  <si>
    <t>付：吕含（吕厝社区1%人口抽查调查补助经费）</t>
  </si>
  <si>
    <t>6</t>
  </si>
  <si>
    <t>吕庆权</t>
  </si>
  <si>
    <t>7</t>
  </si>
  <si>
    <t>8</t>
  </si>
  <si>
    <t>刘丽</t>
  </si>
  <si>
    <t>9</t>
  </si>
  <si>
    <t>收：邱嘉钦（吕厝金边2025年11月-2026年1月房租72万元，前期已收到40万，今收32万）</t>
  </si>
  <si>
    <t>15</t>
  </si>
  <si>
    <t>10</t>
  </si>
  <si>
    <t>17</t>
  </si>
  <si>
    <t>19</t>
  </si>
  <si>
    <t>收：人民政府西柯街道办事处（第四季巡防队工作经费）</t>
  </si>
  <si>
    <t>26</t>
  </si>
  <si>
    <t>14</t>
  </si>
  <si>
    <t>吕天助</t>
  </si>
  <si>
    <t>付：吕厝社区居民委员会（第四季警网融合大巡防工资补贴）</t>
  </si>
  <si>
    <t>付：吕厝社区居民委员会（第四季巡防队工作经费）</t>
  </si>
  <si>
    <t>付：厦门市同安区巴风特广告部(吕厝社区2025年广告服务费用)</t>
    <phoneticPr fontId="1" type="noConversion"/>
  </si>
  <si>
    <t>付：吕厝社区居民委员会(社区保洁及灵堂管理员2025年7-12月工资)</t>
    <phoneticPr fontId="1" type="noConversion"/>
  </si>
  <si>
    <t>付：吕厝社区居民委员会(小组长2025年度误工补贴)</t>
    <phoneticPr fontId="1" type="noConversion"/>
  </si>
  <si>
    <t>收：邱嘉钦（吕厝金边2025年11月-2026年1月房租72万元，前期已收到40万，今收32万）</t>
    <phoneticPr fontId="1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</si>
</sst>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_);[Red]\(0.00\)"/>
  </numFmts>
  <fonts count="9">
    <font>
      <sz val="12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78" fontId="1" fillId="0" borderId="0" xfId="0" applyNumberFormat="1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78" fontId="1" fillId="0" borderId="0" xfId="0" applyNumberFormat="1" applyFont="1" applyBorder="1" applyAlignment="1">
      <alignment horizontal="left" vertical="center"/>
    </xf>
    <xf numFmtId="178" fontId="1" fillId="0" borderId="0" xfId="0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179" fontId="6" fillId="0" borderId="1" xfId="1" applyNumberFormat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 wrapText="1"/>
    </xf>
    <xf numFmtId="17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>
      <alignment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9" fontId="4" fillId="0" borderId="2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179" fontId="4" fillId="0" borderId="4" xfId="1" applyNumberFormat="1" applyFont="1" applyFill="1" applyBorder="1" applyAlignment="1">
      <alignment horizontal="center" vertical="center" wrapText="1"/>
    </xf>
    <xf numFmtId="179" fontId="3" fillId="0" borderId="2" xfId="1" applyNumberFormat="1" applyFont="1" applyFill="1" applyBorder="1" applyAlignment="1">
      <alignment horizontal="center" vertical="center" wrapText="1"/>
    </xf>
    <xf numFmtId="179" fontId="3" fillId="0" borderId="3" xfId="1" applyNumberFormat="1" applyFont="1" applyFill="1" applyBorder="1" applyAlignment="1">
      <alignment horizontal="center" vertical="center" wrapText="1"/>
    </xf>
    <xf numFmtId="179" fontId="3" fillId="0" borderId="4" xfId="1" applyNumberFormat="1" applyFont="1" applyFill="1" applyBorder="1" applyAlignment="1">
      <alignment horizontal="center" vertical="center" wrapText="1"/>
    </xf>
    <xf numFmtId="179" fontId="3" fillId="0" borderId="2" xfId="1" applyNumberFormat="1" applyFont="1" applyFill="1" applyBorder="1" applyAlignment="1">
      <alignment horizontal="left" vertical="center" wrapText="1"/>
    </xf>
    <xf numFmtId="179" fontId="3" fillId="0" borderId="3" xfId="1" applyNumberFormat="1" applyFont="1" applyFill="1" applyBorder="1" applyAlignment="1">
      <alignment horizontal="left" vertical="center" wrapText="1"/>
    </xf>
    <xf numFmtId="179" fontId="3" fillId="0" borderId="4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179" fontId="6" fillId="0" borderId="4" xfId="1" applyNumberFormat="1" applyFont="1" applyBorder="1" applyAlignment="1">
      <alignment horizontal="center" vertical="center" wrapText="1"/>
    </xf>
    <xf numFmtId="179" fontId="6" fillId="0" borderId="1" xfId="1" applyNumberFormat="1" applyFont="1" applyFill="1" applyBorder="1" applyAlignment="1">
      <alignment horizontal="left" vertical="center" wrapText="1"/>
    </xf>
    <xf numFmtId="179" fontId="6" fillId="0" borderId="1" xfId="1" applyNumberFormat="1" applyFont="1" applyFill="1" applyBorder="1" applyAlignment="1">
      <alignment horizontal="center" vertical="center" wrapText="1"/>
    </xf>
    <xf numFmtId="179" fontId="6" fillId="0" borderId="2" xfId="1" applyNumberFormat="1" applyFont="1" applyFill="1" applyBorder="1" applyAlignment="1">
      <alignment horizontal="left" vertical="center" wrapText="1"/>
    </xf>
    <xf numFmtId="179" fontId="6" fillId="0" borderId="3" xfId="1" applyNumberFormat="1" applyFont="1" applyFill="1" applyBorder="1" applyAlignment="1">
      <alignment horizontal="left" vertical="center" wrapText="1"/>
    </xf>
    <xf numFmtId="179" fontId="6" fillId="0" borderId="4" xfId="1" applyNumberFormat="1" applyFont="1" applyFill="1" applyBorder="1" applyAlignment="1">
      <alignment horizontal="left" vertical="center" wrapText="1"/>
    </xf>
    <xf numFmtId="179" fontId="7" fillId="0" borderId="2" xfId="1" applyNumberFormat="1" applyFont="1" applyFill="1" applyBorder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left" vertical="center" wrapText="1"/>
    </xf>
    <xf numFmtId="179" fontId="7" fillId="0" borderId="4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topLeftCell="A39" zoomScale="115" zoomScaleNormal="115" workbookViewId="0">
      <selection activeCell="J51" sqref="J51"/>
    </sheetView>
  </sheetViews>
  <sheetFormatPr defaultColWidth="9" defaultRowHeight="16.5" customHeight="1"/>
  <cols>
    <col min="1" max="1" width="3.75" style="1" customWidth="1"/>
    <col min="2" max="2" width="4.875" style="1" customWidth="1"/>
    <col min="3" max="3" width="4.625" style="1" customWidth="1"/>
    <col min="4" max="4" width="6.625" style="2" customWidth="1"/>
    <col min="5" max="5" width="9" style="3" customWidth="1"/>
    <col min="6" max="6" width="12.625" style="4" customWidth="1"/>
    <col min="7" max="7" width="14.375" style="4" customWidth="1"/>
    <col min="8" max="8" width="13.25" style="5" customWidth="1"/>
    <col min="9" max="9" width="11.75" style="6" customWidth="1"/>
    <col min="10" max="10" width="12.375" style="7" customWidth="1"/>
    <col min="11" max="14" width="9.625" style="7"/>
    <col min="15" max="16384" width="9" style="7"/>
  </cols>
  <sheetData>
    <row r="1" spans="1:12" ht="33.950000000000003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7.95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2" ht="24.95" customHeight="1">
      <c r="A3" s="37" t="s">
        <v>2</v>
      </c>
      <c r="B3" s="37"/>
      <c r="C3" s="37"/>
      <c r="D3" s="38"/>
      <c r="E3" s="39"/>
      <c r="F3" s="38"/>
      <c r="G3" s="38" t="s">
        <v>3</v>
      </c>
      <c r="H3" s="38"/>
      <c r="I3" s="38"/>
      <c r="J3" s="38"/>
    </row>
    <row r="4" spans="1:12" ht="24.95" customHeight="1">
      <c r="A4" s="37" t="s">
        <v>4</v>
      </c>
      <c r="B4" s="37"/>
      <c r="C4" s="37"/>
      <c r="D4" s="38"/>
      <c r="E4" s="39"/>
      <c r="F4" s="38"/>
      <c r="G4" s="38">
        <v>0</v>
      </c>
      <c r="H4" s="38"/>
      <c r="I4" s="38"/>
      <c r="J4" s="38"/>
      <c r="K4" s="40"/>
      <c r="L4" s="40"/>
    </row>
    <row r="5" spans="1:12" ht="24.95" customHeight="1">
      <c r="A5" s="41" t="s">
        <v>5</v>
      </c>
      <c r="B5" s="42"/>
      <c r="C5" s="42"/>
      <c r="D5" s="43"/>
      <c r="E5" s="44"/>
      <c r="F5" s="45"/>
      <c r="G5" s="38">
        <f>G12-G6-G7-G8-G9-G10-G11</f>
        <v>688315.43</v>
      </c>
      <c r="H5" s="38"/>
      <c r="I5" s="38"/>
      <c r="J5" s="38"/>
    </row>
    <row r="6" spans="1:12" ht="24.95" customHeight="1">
      <c r="A6" s="41" t="s">
        <v>6</v>
      </c>
      <c r="B6" s="42"/>
      <c r="C6" s="42"/>
      <c r="D6" s="43"/>
      <c r="E6" s="44"/>
      <c r="F6" s="45"/>
      <c r="G6" s="46">
        <v>8778800</v>
      </c>
      <c r="H6" s="43"/>
      <c r="I6" s="43"/>
      <c r="J6" s="45"/>
    </row>
    <row r="7" spans="1:12" ht="24.95" customHeight="1">
      <c r="A7" s="41" t="s">
        <v>6</v>
      </c>
      <c r="B7" s="42"/>
      <c r="C7" s="42"/>
      <c r="D7" s="43"/>
      <c r="E7" s="44"/>
      <c r="F7" s="45"/>
      <c r="G7" s="38">
        <v>5000000</v>
      </c>
      <c r="H7" s="38"/>
      <c r="I7" s="38"/>
      <c r="J7" s="38"/>
    </row>
    <row r="8" spans="1:12" ht="24.95" customHeight="1">
      <c r="A8" s="41" t="s">
        <v>6</v>
      </c>
      <c r="B8" s="42"/>
      <c r="C8" s="42"/>
      <c r="D8" s="43"/>
      <c r="E8" s="44"/>
      <c r="F8" s="45"/>
      <c r="G8" s="46">
        <v>10000000</v>
      </c>
      <c r="H8" s="43"/>
      <c r="I8" s="43"/>
      <c r="J8" s="45"/>
    </row>
    <row r="9" spans="1:12" ht="24.95" customHeight="1">
      <c r="A9" s="41" t="s">
        <v>6</v>
      </c>
      <c r="B9" s="42"/>
      <c r="C9" s="42"/>
      <c r="D9" s="43"/>
      <c r="E9" s="44"/>
      <c r="F9" s="45"/>
      <c r="G9" s="46">
        <v>3000000</v>
      </c>
      <c r="H9" s="43"/>
      <c r="I9" s="43"/>
      <c r="J9" s="45"/>
    </row>
    <row r="10" spans="1:12" ht="24.95" customHeight="1">
      <c r="A10" s="41" t="s">
        <v>7</v>
      </c>
      <c r="B10" s="42"/>
      <c r="C10" s="42"/>
      <c r="D10" s="43"/>
      <c r="E10" s="44"/>
      <c r="F10" s="45"/>
      <c r="G10" s="46">
        <v>4000000</v>
      </c>
      <c r="H10" s="43"/>
      <c r="I10" s="43"/>
      <c r="J10" s="45"/>
    </row>
    <row r="11" spans="1:12" ht="24.95" customHeight="1">
      <c r="A11" s="41" t="s">
        <v>6</v>
      </c>
      <c r="B11" s="42"/>
      <c r="C11" s="42"/>
      <c r="D11" s="43"/>
      <c r="E11" s="44"/>
      <c r="F11" s="45"/>
      <c r="G11" s="47">
        <v>6000000</v>
      </c>
      <c r="H11" s="48"/>
      <c r="I11" s="48"/>
      <c r="J11" s="49"/>
    </row>
    <row r="12" spans="1:12" ht="24.95" customHeight="1">
      <c r="A12" s="41" t="s">
        <v>8</v>
      </c>
      <c r="B12" s="42"/>
      <c r="C12" s="42"/>
      <c r="D12" s="42"/>
      <c r="E12" s="42"/>
      <c r="F12" s="50"/>
      <c r="G12" s="46">
        <v>37467115.43</v>
      </c>
      <c r="H12" s="43"/>
      <c r="I12" s="43"/>
      <c r="J12" s="45"/>
    </row>
    <row r="13" spans="1:12" ht="24.95" customHeight="1">
      <c r="A13" s="37" t="s">
        <v>9</v>
      </c>
      <c r="B13" s="37"/>
      <c r="C13" s="37"/>
      <c r="D13" s="38"/>
      <c r="E13" s="39"/>
      <c r="F13" s="38"/>
      <c r="G13" s="38">
        <f>G4+G12</f>
        <v>37467115.43</v>
      </c>
      <c r="H13" s="38"/>
      <c r="I13" s="38"/>
      <c r="J13" s="38"/>
    </row>
    <row r="14" spans="1:12" ht="24.95" customHeight="1">
      <c r="A14" s="36" t="s">
        <v>10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2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2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2" ht="36" customHeight="1">
      <c r="A17" s="35" t="s">
        <v>11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2" ht="26.1" customHeight="1">
      <c r="A18" s="36" t="s">
        <v>12</v>
      </c>
      <c r="B18" s="36"/>
      <c r="C18" s="36"/>
      <c r="D18" s="36"/>
      <c r="E18" s="36"/>
      <c r="F18" s="36"/>
      <c r="G18" s="36"/>
      <c r="H18" s="36"/>
      <c r="I18" s="36"/>
      <c r="J18" s="36"/>
    </row>
    <row r="19" spans="1:12" ht="35.1" customHeight="1">
      <c r="A19" s="51" t="s">
        <v>13</v>
      </c>
      <c r="B19" s="51"/>
      <c r="C19" s="51" t="s">
        <v>14</v>
      </c>
      <c r="D19" s="61" t="s">
        <v>15</v>
      </c>
      <c r="E19" s="61" t="s">
        <v>16</v>
      </c>
      <c r="F19" s="61"/>
      <c r="G19" s="61"/>
      <c r="H19" s="77" t="s">
        <v>17</v>
      </c>
      <c r="I19" s="77" t="s">
        <v>18</v>
      </c>
      <c r="J19" s="61" t="s">
        <v>19</v>
      </c>
    </row>
    <row r="20" spans="1:12" ht="20.25" customHeight="1">
      <c r="A20" s="9" t="s">
        <v>20</v>
      </c>
      <c r="B20" s="9" t="s">
        <v>21</v>
      </c>
      <c r="C20" s="51"/>
      <c r="D20" s="61"/>
      <c r="E20" s="61"/>
      <c r="F20" s="61"/>
      <c r="G20" s="61"/>
      <c r="H20" s="77"/>
      <c r="I20" s="77"/>
      <c r="J20" s="61"/>
    </row>
    <row r="21" spans="1:12" ht="24" customHeight="1">
      <c r="A21" s="12"/>
      <c r="B21" s="12"/>
      <c r="C21" s="13"/>
      <c r="D21" s="14"/>
      <c r="E21" s="52" t="s">
        <v>22</v>
      </c>
      <c r="F21" s="53"/>
      <c r="G21" s="54"/>
      <c r="H21" s="15"/>
      <c r="I21" s="16"/>
      <c r="J21" s="10">
        <v>0</v>
      </c>
    </row>
    <row r="22" spans="1:12" ht="24" customHeight="1">
      <c r="A22" s="12"/>
      <c r="B22" s="12"/>
      <c r="C22" s="13"/>
      <c r="D22" s="14"/>
      <c r="E22" s="55"/>
      <c r="F22" s="56"/>
      <c r="G22" s="57"/>
      <c r="H22" s="16"/>
      <c r="I22" s="16"/>
      <c r="J22" s="10"/>
    </row>
    <row r="23" spans="1:12" ht="24" customHeight="1">
      <c r="A23" s="12"/>
      <c r="B23" s="12"/>
      <c r="C23" s="13"/>
      <c r="D23" s="14"/>
      <c r="E23" s="58"/>
      <c r="F23" s="59"/>
      <c r="G23" s="60"/>
      <c r="H23" s="15"/>
      <c r="I23" s="16"/>
      <c r="J23" s="10"/>
    </row>
    <row r="24" spans="1:12" ht="30" customHeight="1">
      <c r="A24" s="61" t="s">
        <v>23</v>
      </c>
      <c r="B24" s="51"/>
      <c r="C24" s="62">
        <v>0</v>
      </c>
      <c r="D24" s="63"/>
      <c r="E24" s="18" t="s">
        <v>24</v>
      </c>
      <c r="F24" s="17">
        <v>0</v>
      </c>
      <c r="G24" s="17" t="s">
        <v>25</v>
      </c>
      <c r="H24" s="11">
        <v>0</v>
      </c>
      <c r="I24" s="11" t="s">
        <v>26</v>
      </c>
      <c r="J24" s="17">
        <v>0</v>
      </c>
      <c r="L24" s="7">
        <v>29976770.739999998</v>
      </c>
    </row>
    <row r="25" spans="1:12" ht="25.5" customHeight="1">
      <c r="A25" s="36" t="s">
        <v>27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2" ht="25.5" customHeight="1">
      <c r="A26" s="19"/>
      <c r="B26" s="19"/>
      <c r="C26" s="19"/>
      <c r="D26" s="20"/>
      <c r="E26" s="20"/>
      <c r="F26" s="21"/>
      <c r="G26" s="21"/>
      <c r="H26" s="22"/>
      <c r="I26" s="23"/>
      <c r="J26" s="20"/>
    </row>
    <row r="27" spans="1:12" ht="25.5" customHeight="1">
      <c r="A27" s="19"/>
      <c r="B27" s="19"/>
      <c r="C27" s="19"/>
      <c r="D27" s="20"/>
      <c r="E27" s="20"/>
      <c r="F27" s="21"/>
      <c r="G27" s="21"/>
      <c r="H27" s="22"/>
      <c r="I27" s="23"/>
      <c r="J27" s="20"/>
    </row>
    <row r="28" spans="1:12" ht="30.95" customHeight="1">
      <c r="A28" s="35" t="s">
        <v>28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2" ht="26.1" customHeight="1">
      <c r="A29" s="36" t="s">
        <v>12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2" ht="16.5" customHeight="1">
      <c r="A30" s="61" t="s">
        <v>13</v>
      </c>
      <c r="B30" s="51"/>
      <c r="C30" s="51" t="s">
        <v>29</v>
      </c>
      <c r="D30" s="61" t="s">
        <v>15</v>
      </c>
      <c r="E30" s="61" t="s">
        <v>16</v>
      </c>
      <c r="F30" s="61"/>
      <c r="G30" s="61"/>
      <c r="H30" s="77" t="s">
        <v>30</v>
      </c>
      <c r="I30" s="77" t="s">
        <v>31</v>
      </c>
      <c r="J30" s="61" t="s">
        <v>32</v>
      </c>
    </row>
    <row r="31" spans="1:12" ht="16.5" customHeight="1">
      <c r="A31" s="10" t="s">
        <v>20</v>
      </c>
      <c r="B31" s="9" t="s">
        <v>21</v>
      </c>
      <c r="C31" s="51"/>
      <c r="D31" s="61"/>
      <c r="E31" s="61"/>
      <c r="F31" s="61"/>
      <c r="G31" s="61"/>
      <c r="H31" s="77"/>
      <c r="I31" s="77"/>
      <c r="J31" s="61"/>
    </row>
    <row r="32" spans="1:12" ht="24" customHeight="1">
      <c r="A32" s="12"/>
      <c r="B32" s="24"/>
      <c r="C32" s="24"/>
      <c r="D32" s="25"/>
      <c r="E32" s="64" t="s">
        <v>22</v>
      </c>
      <c r="F32" s="65"/>
      <c r="G32" s="66"/>
      <c r="H32" s="26"/>
      <c r="I32" s="26"/>
      <c r="J32" s="9">
        <v>37199961.960000001</v>
      </c>
    </row>
    <row r="33" spans="1:12" ht="30" customHeight="1">
      <c r="A33" s="12" t="s">
        <v>33</v>
      </c>
      <c r="B33" s="24" t="s">
        <v>34</v>
      </c>
      <c r="C33" s="24" t="s">
        <v>35</v>
      </c>
      <c r="D33" s="27" t="s">
        <v>36</v>
      </c>
      <c r="E33" s="67" t="s">
        <v>37</v>
      </c>
      <c r="F33" s="68"/>
      <c r="G33" s="68"/>
      <c r="H33" s="26"/>
      <c r="I33" s="26">
        <v>44.39</v>
      </c>
      <c r="J33" s="11"/>
    </row>
    <row r="34" spans="1:12" ht="30" customHeight="1">
      <c r="A34" s="12" t="s">
        <v>33</v>
      </c>
      <c r="B34" s="24" t="s">
        <v>34</v>
      </c>
      <c r="C34" s="24" t="s">
        <v>38</v>
      </c>
      <c r="D34" s="27" t="s">
        <v>36</v>
      </c>
      <c r="E34" s="67" t="s">
        <v>39</v>
      </c>
      <c r="F34" s="68"/>
      <c r="G34" s="68"/>
      <c r="H34" s="26"/>
      <c r="I34" s="26">
        <v>1161.94</v>
      </c>
      <c r="J34" s="11"/>
    </row>
    <row r="35" spans="1:12" ht="30" customHeight="1">
      <c r="A35" s="12" t="s">
        <v>33</v>
      </c>
      <c r="B35" s="28" t="s">
        <v>40</v>
      </c>
      <c r="C35" s="24" t="s">
        <v>41</v>
      </c>
      <c r="D35" s="27" t="s">
        <v>36</v>
      </c>
      <c r="E35" s="67" t="s">
        <v>42</v>
      </c>
      <c r="F35" s="68"/>
      <c r="G35" s="68"/>
      <c r="H35" s="29"/>
      <c r="I35" s="27">
        <v>531.20000000000005</v>
      </c>
      <c r="J35" s="27"/>
      <c r="L35" s="30"/>
    </row>
    <row r="36" spans="1:12" ht="30" customHeight="1">
      <c r="A36" s="12" t="s">
        <v>33</v>
      </c>
      <c r="B36" s="28" t="s">
        <v>43</v>
      </c>
      <c r="C36" s="24" t="s">
        <v>44</v>
      </c>
      <c r="D36" s="27" t="s">
        <v>36</v>
      </c>
      <c r="E36" s="69" t="s">
        <v>45</v>
      </c>
      <c r="F36" s="70"/>
      <c r="G36" s="71"/>
      <c r="H36" s="29"/>
      <c r="I36" s="27">
        <v>10</v>
      </c>
      <c r="J36" s="27"/>
      <c r="L36" s="30"/>
    </row>
    <row r="37" spans="1:12" ht="30" customHeight="1">
      <c r="A37" s="12" t="s">
        <v>33</v>
      </c>
      <c r="B37" s="28" t="s">
        <v>46</v>
      </c>
      <c r="C37" s="24" t="s">
        <v>47</v>
      </c>
      <c r="D37" s="27" t="s">
        <v>48</v>
      </c>
      <c r="E37" s="69" t="s">
        <v>49</v>
      </c>
      <c r="F37" s="70"/>
      <c r="G37" s="71"/>
      <c r="H37" s="29"/>
      <c r="I37" s="27">
        <v>920</v>
      </c>
      <c r="J37" s="27"/>
      <c r="L37" s="30">
        <v>37199961.960000001</v>
      </c>
    </row>
    <row r="38" spans="1:12" ht="30" customHeight="1">
      <c r="A38" s="12" t="s">
        <v>33</v>
      </c>
      <c r="B38" s="28" t="s">
        <v>46</v>
      </c>
      <c r="C38" s="24" t="s">
        <v>50</v>
      </c>
      <c r="D38" s="27" t="s">
        <v>51</v>
      </c>
      <c r="E38" s="69" t="s">
        <v>69</v>
      </c>
      <c r="F38" s="70"/>
      <c r="G38" s="71"/>
      <c r="H38" s="29"/>
      <c r="I38" s="27">
        <v>21600</v>
      </c>
      <c r="J38" s="27"/>
      <c r="L38" s="30">
        <v>37467115.43</v>
      </c>
    </row>
    <row r="39" spans="1:12" ht="30" customHeight="1">
      <c r="A39" s="12" t="s">
        <v>33</v>
      </c>
      <c r="B39" s="28" t="s">
        <v>46</v>
      </c>
      <c r="C39" s="24" t="s">
        <v>52</v>
      </c>
      <c r="D39" s="27" t="s">
        <v>51</v>
      </c>
      <c r="E39" s="69" t="s">
        <v>68</v>
      </c>
      <c r="F39" s="70"/>
      <c r="G39" s="71"/>
      <c r="H39" s="29"/>
      <c r="I39" s="27">
        <v>16200</v>
      </c>
      <c r="J39" s="27"/>
      <c r="L39" s="30"/>
    </row>
    <row r="40" spans="1:12" ht="30" customHeight="1">
      <c r="A40" s="12" t="s">
        <v>33</v>
      </c>
      <c r="B40" s="28" t="s">
        <v>46</v>
      </c>
      <c r="C40" s="24" t="s">
        <v>53</v>
      </c>
      <c r="D40" s="27" t="s">
        <v>54</v>
      </c>
      <c r="E40" s="69" t="s">
        <v>67</v>
      </c>
      <c r="F40" s="70"/>
      <c r="G40" s="71"/>
      <c r="H40" s="29"/>
      <c r="I40" s="27">
        <v>4279</v>
      </c>
      <c r="J40" s="27"/>
      <c r="L40" s="30"/>
    </row>
    <row r="41" spans="1:12" ht="30" customHeight="1">
      <c r="A41" s="12" t="s">
        <v>33</v>
      </c>
      <c r="B41" s="28" t="s">
        <v>46</v>
      </c>
      <c r="C41" s="24" t="s">
        <v>55</v>
      </c>
      <c r="D41" s="27" t="s">
        <v>36</v>
      </c>
      <c r="E41" s="72" t="s">
        <v>56</v>
      </c>
      <c r="F41" s="73"/>
      <c r="G41" s="74"/>
      <c r="H41" s="29">
        <v>120000</v>
      </c>
      <c r="I41" s="27"/>
      <c r="J41" s="27"/>
      <c r="L41" s="30"/>
    </row>
    <row r="42" spans="1:12" ht="30" customHeight="1">
      <c r="A42" s="12" t="s">
        <v>33</v>
      </c>
      <c r="B42" s="28" t="s">
        <v>57</v>
      </c>
      <c r="C42" s="24" t="s">
        <v>58</v>
      </c>
      <c r="D42" s="27" t="s">
        <v>36</v>
      </c>
      <c r="E42" s="69" t="s">
        <v>70</v>
      </c>
      <c r="F42" s="70"/>
      <c r="G42" s="71"/>
      <c r="H42" s="29">
        <v>100000</v>
      </c>
      <c r="I42" s="27"/>
      <c r="J42" s="27"/>
      <c r="L42" s="30"/>
    </row>
    <row r="43" spans="1:12" ht="30" customHeight="1">
      <c r="A43" s="12" t="s">
        <v>33</v>
      </c>
      <c r="B43" s="28" t="s">
        <v>59</v>
      </c>
      <c r="C43" s="24" t="s">
        <v>46</v>
      </c>
      <c r="D43" s="27" t="s">
        <v>36</v>
      </c>
      <c r="E43" s="69" t="s">
        <v>70</v>
      </c>
      <c r="F43" s="70"/>
      <c r="G43" s="71"/>
      <c r="H43" s="29">
        <v>100000</v>
      </c>
      <c r="I43" s="27"/>
      <c r="J43" s="27"/>
      <c r="L43" s="30"/>
    </row>
    <row r="44" spans="1:12" ht="30" customHeight="1">
      <c r="A44" s="12" t="s">
        <v>33</v>
      </c>
      <c r="B44" s="28" t="s">
        <v>60</v>
      </c>
      <c r="C44" s="24" t="s">
        <v>33</v>
      </c>
      <c r="D44" s="27" t="s">
        <v>36</v>
      </c>
      <c r="E44" s="72" t="s">
        <v>61</v>
      </c>
      <c r="F44" s="73"/>
      <c r="G44" s="74"/>
      <c r="H44" s="29">
        <v>11250</v>
      </c>
      <c r="I44" s="27"/>
      <c r="J44" s="27"/>
      <c r="L44" s="30"/>
    </row>
    <row r="45" spans="1:12" ht="30" customHeight="1">
      <c r="A45" s="12" t="s">
        <v>33</v>
      </c>
      <c r="B45" s="28" t="s">
        <v>62</v>
      </c>
      <c r="C45" s="24" t="s">
        <v>63</v>
      </c>
      <c r="D45" s="27" t="s">
        <v>64</v>
      </c>
      <c r="E45" s="69" t="s">
        <v>65</v>
      </c>
      <c r="F45" s="70"/>
      <c r="G45" s="71"/>
      <c r="H45" s="29"/>
      <c r="I45" s="27">
        <v>8100</v>
      </c>
      <c r="J45" s="27"/>
      <c r="L45" s="30"/>
    </row>
    <row r="46" spans="1:12" ht="30" customHeight="1">
      <c r="A46" s="12" t="s">
        <v>33</v>
      </c>
      <c r="B46" s="28" t="s">
        <v>62</v>
      </c>
      <c r="C46" s="24" t="s">
        <v>57</v>
      </c>
      <c r="D46" s="27" t="s">
        <v>64</v>
      </c>
      <c r="E46" s="69" t="s">
        <v>66</v>
      </c>
      <c r="F46" s="70"/>
      <c r="G46" s="71"/>
      <c r="H46" s="29"/>
      <c r="I46" s="27">
        <v>11250</v>
      </c>
      <c r="J46" s="27"/>
      <c r="L46" s="30"/>
    </row>
    <row r="47" spans="1:12" ht="30" customHeight="1">
      <c r="A47" s="12"/>
      <c r="B47" s="28"/>
      <c r="C47" s="24"/>
      <c r="D47" s="27"/>
      <c r="E47" s="69"/>
      <c r="F47" s="70"/>
      <c r="G47" s="71"/>
      <c r="H47" s="29"/>
      <c r="I47" s="27"/>
      <c r="J47" s="27"/>
      <c r="L47" s="30"/>
    </row>
    <row r="48" spans="1:12" ht="30" customHeight="1">
      <c r="A48" s="12"/>
      <c r="B48" s="28"/>
      <c r="C48" s="24"/>
      <c r="D48" s="27"/>
      <c r="E48" s="69"/>
      <c r="F48" s="70"/>
      <c r="G48" s="71"/>
      <c r="H48" s="29"/>
      <c r="I48" s="27"/>
      <c r="J48" s="27"/>
      <c r="L48" s="30"/>
    </row>
    <row r="49" spans="1:12" ht="30" customHeight="1">
      <c r="A49" s="12"/>
      <c r="B49" s="28"/>
      <c r="C49" s="24"/>
      <c r="D49" s="27"/>
      <c r="E49" s="69"/>
      <c r="F49" s="70"/>
      <c r="G49" s="71"/>
      <c r="H49" s="29"/>
      <c r="I49" s="27"/>
      <c r="J49" s="27"/>
      <c r="L49" s="30"/>
    </row>
    <row r="50" spans="1:12" ht="30" customHeight="1">
      <c r="A50" s="12"/>
      <c r="B50" s="28"/>
      <c r="C50" s="24"/>
      <c r="D50" s="27"/>
      <c r="E50" s="69"/>
      <c r="F50" s="70"/>
      <c r="G50" s="71"/>
      <c r="H50" s="29"/>
      <c r="I50" s="27"/>
      <c r="J50" s="27"/>
      <c r="L50" s="30"/>
    </row>
    <row r="51" spans="1:12" ht="27" customHeight="1">
      <c r="A51" s="75" t="s">
        <v>23</v>
      </c>
      <c r="B51" s="76"/>
      <c r="C51" s="62">
        <f>J32</f>
        <v>37199961.960000001</v>
      </c>
      <c r="D51" s="77"/>
      <c r="E51" s="10" t="s">
        <v>24</v>
      </c>
      <c r="F51" s="11">
        <f>SUM(H35:H50)</f>
        <v>331250</v>
      </c>
      <c r="G51" s="10" t="s">
        <v>25</v>
      </c>
      <c r="H51" s="11">
        <f>SUM(I33:I50)</f>
        <v>64096.53</v>
      </c>
      <c r="I51" s="11" t="s">
        <v>26</v>
      </c>
      <c r="J51" s="9">
        <f>C51+F51-H51</f>
        <v>37467115.43</v>
      </c>
    </row>
    <row r="52" spans="1:12" ht="26.1" customHeight="1">
      <c r="A52" s="36" t="s">
        <v>10</v>
      </c>
      <c r="B52" s="36"/>
      <c r="C52" s="36"/>
      <c r="D52" s="36"/>
      <c r="E52" s="36"/>
      <c r="F52" s="36"/>
      <c r="G52" s="36"/>
      <c r="H52" s="36"/>
      <c r="I52" s="36"/>
      <c r="J52" s="36"/>
    </row>
    <row r="55" spans="1:12" ht="16.5" customHeight="1">
      <c r="G55" s="31"/>
      <c r="H55" s="32"/>
      <c r="I55" s="33"/>
      <c r="J55" s="34"/>
    </row>
    <row r="56" spans="1:12" ht="16.5" customHeight="1">
      <c r="G56" s="31"/>
      <c r="H56" s="32"/>
      <c r="I56" s="33"/>
      <c r="J56" s="34"/>
    </row>
    <row r="57" spans="1:12" ht="16.5" customHeight="1">
      <c r="G57" s="31"/>
      <c r="H57" s="32"/>
      <c r="I57" s="33"/>
      <c r="J57" s="34"/>
    </row>
    <row r="58" spans="1:12" ht="16.5" customHeight="1">
      <c r="G58" s="31"/>
      <c r="H58" s="32"/>
      <c r="I58" s="33"/>
      <c r="J58" s="34"/>
    </row>
    <row r="59" spans="1:12" ht="16.5" customHeight="1">
      <c r="G59" s="31"/>
      <c r="H59" s="32"/>
      <c r="I59" s="33"/>
      <c r="J59" s="34"/>
    </row>
    <row r="60" spans="1:12" ht="16.5" customHeight="1">
      <c r="G60" s="31"/>
      <c r="H60" s="32"/>
      <c r="I60" s="33"/>
      <c r="J60" s="34"/>
    </row>
  </sheetData>
  <mergeCells count="72">
    <mergeCell ref="A52:J52"/>
    <mergeCell ref="C19:C20"/>
    <mergeCell ref="C30:C31"/>
    <mergeCell ref="D19:D20"/>
    <mergeCell ref="D30:D31"/>
    <mergeCell ref="H19:H20"/>
    <mergeCell ref="H30:H31"/>
    <mergeCell ref="I19:I20"/>
    <mergeCell ref="I30:I31"/>
    <mergeCell ref="J19:J20"/>
    <mergeCell ref="J30:J31"/>
    <mergeCell ref="E19:G20"/>
    <mergeCell ref="E30:G31"/>
    <mergeCell ref="E48:G48"/>
    <mergeCell ref="E49:G49"/>
    <mergeCell ref="E50:G50"/>
    <mergeCell ref="A51:B51"/>
    <mergeCell ref="C51:D51"/>
    <mergeCell ref="E43:G43"/>
    <mergeCell ref="E44:G44"/>
    <mergeCell ref="E45:G45"/>
    <mergeCell ref="E46:G46"/>
    <mergeCell ref="E47:G47"/>
    <mergeCell ref="E38:G38"/>
    <mergeCell ref="E39:G39"/>
    <mergeCell ref="E40:G40"/>
    <mergeCell ref="E41:G41"/>
    <mergeCell ref="E42:G42"/>
    <mergeCell ref="E33:G33"/>
    <mergeCell ref="E34:G34"/>
    <mergeCell ref="E35:G35"/>
    <mergeCell ref="E36:G36"/>
    <mergeCell ref="E37:G37"/>
    <mergeCell ref="A25:J25"/>
    <mergeCell ref="A28:J28"/>
    <mergeCell ref="A29:J29"/>
    <mergeCell ref="A30:B30"/>
    <mergeCell ref="E32:G32"/>
    <mergeCell ref="A19:B19"/>
    <mergeCell ref="E21:G21"/>
    <mergeCell ref="E22:G22"/>
    <mergeCell ref="E23:G23"/>
    <mergeCell ref="A24:B24"/>
    <mergeCell ref="C24:D24"/>
    <mergeCell ref="A13:F13"/>
    <mergeCell ref="G13:J13"/>
    <mergeCell ref="A14:J14"/>
    <mergeCell ref="A17:J17"/>
    <mergeCell ref="A18:J18"/>
    <mergeCell ref="A10:F10"/>
    <mergeCell ref="G10:J10"/>
    <mergeCell ref="A11:F11"/>
    <mergeCell ref="G11:J11"/>
    <mergeCell ref="A12:F12"/>
    <mergeCell ref="G12:J12"/>
    <mergeCell ref="A7:F7"/>
    <mergeCell ref="G7:J7"/>
    <mergeCell ref="A8:F8"/>
    <mergeCell ref="G8:J8"/>
    <mergeCell ref="A9:F9"/>
    <mergeCell ref="G9:J9"/>
    <mergeCell ref="K4:L4"/>
    <mergeCell ref="A5:F5"/>
    <mergeCell ref="G5:J5"/>
    <mergeCell ref="A6:F6"/>
    <mergeCell ref="G6:J6"/>
    <mergeCell ref="A1:J1"/>
    <mergeCell ref="A2:J2"/>
    <mergeCell ref="A3:F3"/>
    <mergeCell ref="G3:J3"/>
    <mergeCell ref="A4:F4"/>
    <mergeCell ref="G4:J4"/>
  </mergeCells>
  <phoneticPr fontId="1" type="noConversion"/>
  <printOptions horizontalCentered="1"/>
  <pageMargins left="0.196850393700787" right="0.196850393700787" top="0.47222222222222199" bottom="0.196850393700787" header="0.43263888888888902" footer="0.15748031496063"/>
  <pageSetup paperSize="9" scale="95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现金银行 202.6.01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张书嫚</cp:lastModifiedBy>
  <dcterms:created xsi:type="dcterms:W3CDTF">2023-07-05T01:48:00Z</dcterms:created>
  <dcterms:modified xsi:type="dcterms:W3CDTF">2026-02-10T07:47:26Z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AFB2892DE21C4079829629260101CF22_13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