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<sst xmlns="http://schemas.openxmlformats.org/spreadsheetml/2006/main" count="114">
  <si>
    <t xml:space="preserve">2024年教育基建项目补助经费资金计划表 </t>
  </si>
  <si>
    <t>责任单位：厦门市同安区教育局</t>
  </si>
  <si>
    <t xml:space="preserve"> 单位：万元</t>
  </si>
  <si>
    <t>序号</t>
  </si>
  <si>
    <t xml:space="preserve">项目名称 </t>
  </si>
  <si>
    <t>建设
起止
年限</t>
  </si>
  <si>
    <t>建设规模及内容</t>
  </si>
  <si>
    <t>资金
来源</t>
  </si>
  <si>
    <t>总投资</t>
  </si>
  <si>
    <t>累计下达投资计划</t>
  </si>
  <si>
    <t>决算价</t>
  </si>
  <si>
    <t>本批次
下达资金计划</t>
  </si>
  <si>
    <t>项目实施单位</t>
  </si>
  <si>
    <t>立项文号
及备注</t>
  </si>
  <si>
    <t>联系人</t>
  </si>
  <si>
    <t>电话</t>
  </si>
  <si>
    <t>合计</t>
  </si>
  <si>
    <t>一</t>
  </si>
  <si>
    <t>竣工决算项目8个</t>
  </si>
  <si>
    <t>大同中心小学古庄校区三期</t>
  </si>
  <si>
    <t>2017-2018</t>
  </si>
  <si>
    <t>项目位于大同街道古庄社区，总建筑面积12752.15平方米，主要建设教学楼、实验楼、风雨操场及室外场地硬化、道路、室外综合管网等相关配套设施</t>
  </si>
  <si>
    <t>小计</t>
  </si>
  <si>
    <t>大同中心小学</t>
  </si>
  <si>
    <t>同发投〔2016〕函131号 同财审决(2019)第380号</t>
  </si>
  <si>
    <t>市财政</t>
  </si>
  <si>
    <t>叶福泉</t>
  </si>
  <si>
    <t>区财政</t>
  </si>
  <si>
    <t>厦门市第二外国语学校扩建工程</t>
  </si>
  <si>
    <t>2018-2020</t>
  </si>
  <si>
    <t>项目位于第二外国语学校内，新增24班初中，总建筑面积为16230.85平方米，主要建设教学综合楼、地下停车场、绿化、道路、临时用水用电等相关配套设施</t>
  </si>
  <si>
    <t>厦门市第二外国语学校</t>
  </si>
  <si>
    <t>同发投〔2017〕函160号 厦同财基决【2023】32号</t>
  </si>
  <si>
    <t>李进兴</t>
  </si>
  <si>
    <t>洪塘中心小学迁建工程</t>
  </si>
  <si>
    <t>2019-2020</t>
  </si>
  <si>
    <t>项目位于同安区洪塘镇洪塘村，迁建 36 班小学，总用地面积约 31178 平方米， 新建总建筑面积约18373 平方米。</t>
  </si>
  <si>
    <t>洪塘中心小学</t>
  </si>
  <si>
    <t>同发投〔2018〕函150号 厦同财基决[2024]112号</t>
  </si>
  <si>
    <t>吴福昌</t>
  </si>
  <si>
    <t>凤南中心小学扩建工程</t>
  </si>
  <si>
    <t>项目位于凤南农场土楼村。36班小学，新增用地面积20059.483平方米，新增建筑面积14609.66平方米及其它室外配套等</t>
  </si>
  <si>
    <t>新美中心小学</t>
  </si>
  <si>
    <t>同发投〔2016〕函39号 同财基决【2022】421号</t>
  </si>
  <si>
    <t>洪根条</t>
  </si>
  <si>
    <t>祥平中心小学二期</t>
  </si>
  <si>
    <t>2019-2021</t>
  </si>
  <si>
    <t>项目位于祥平街道三乡，扩建48班小学，二期建筑面积约0.33万平方米及相关配套设施</t>
  </si>
  <si>
    <t>祥平中心小学</t>
  </si>
  <si>
    <t>同发投〔2018〕函349号 同财基决【2023】29号</t>
  </si>
  <si>
    <t>陈才林</t>
  </si>
  <si>
    <t>四口圳学校</t>
  </si>
  <si>
    <t>项目位于厦门市同安区新民镇四口社区北侧，本次新建12班初中、24班小学。项目总用地面积26796.491㎡，总建筑面积为25000㎡。</t>
  </si>
  <si>
    <t>同安区教育局</t>
  </si>
  <si>
    <t>同发投〔2018〕函347号 同财基决【2023】859号</t>
  </si>
  <si>
    <t>叶佳源</t>
  </si>
  <si>
    <t>美星小学迁建</t>
  </si>
  <si>
    <t>2020-2021</t>
  </si>
  <si>
    <t>项目位于西柯街道美星村，新建24班小学及相关配套。</t>
  </si>
  <si>
    <t>西柯中心小学</t>
  </si>
  <si>
    <t>同发投〔2019〕函303号 同财基决【2024】132号</t>
  </si>
  <si>
    <t>陈耀平</t>
  </si>
  <si>
    <t>第二外国语学校高中部</t>
  </si>
  <si>
    <t>2020-2023</t>
  </si>
  <si>
    <t>项目位于祥平街道溪声村，新建60班高中，总用地面积67117平方米，总建筑面积约80000平方米（含人防地下室14000平方米）</t>
  </si>
  <si>
    <t>第二外国语学校</t>
  </si>
  <si>
    <t>同发投〔2020〕函238号 同财审决（2024）第035号</t>
  </si>
  <si>
    <t>二</t>
  </si>
  <si>
    <t>尚未完成决算办理项目8个</t>
  </si>
  <si>
    <t>五显中心小学扩建</t>
  </si>
  <si>
    <t>2020-2022</t>
  </si>
  <si>
    <t>项目位于五显镇下峰村,扩建36班小学（新增24班）,总用地面积约27351平方米,总建筑面积17715平方米（地下2349平方米）</t>
  </si>
  <si>
    <t>五显中心小学</t>
  </si>
  <si>
    <t xml:space="preserve">同发投﹝2020﹞函17号
</t>
  </si>
  <si>
    <t>陈锦州</t>
  </si>
  <si>
    <t>五显中学扩建</t>
  </si>
  <si>
    <t>项目位于厦门市同安区五显镇军村村351号，办学规模初中9班扩建为12班，高中27班扩建为36班，本期总建筑面积19600平方米，其中地上建筑面积12300平方米，地下建筑面积7300平方米。</t>
  </si>
  <si>
    <t>厦门市五显中学</t>
  </si>
  <si>
    <t>同发投﹝2020﹞函74号</t>
  </si>
  <si>
    <t>吕水向</t>
  </si>
  <si>
    <t>厦门市育才中学扩建一期</t>
  </si>
  <si>
    <t>项目位于厦门市同安区育才中学，拆除原有3号教学综合楼，4号宿舍楼，新建1栋地上六层，地下一层的教学综合楼，室外工程，相关配套设施等。</t>
  </si>
  <si>
    <t>厦门市育才中学</t>
  </si>
  <si>
    <t>同发投﹝2020﹞函385号</t>
  </si>
  <si>
    <t>黄世民</t>
  </si>
  <si>
    <t>新星小学扩建三期</t>
  </si>
  <si>
    <t>项目位于新美街道后宅社区，新建总建筑面积9368.45平方米</t>
  </si>
  <si>
    <t>新星小学</t>
  </si>
  <si>
    <t>同发投﹝2020﹞函43号</t>
  </si>
  <si>
    <t>洪竹排</t>
  </si>
  <si>
    <t>兴贤中学</t>
  </si>
  <si>
    <t>2021-2024</t>
  </si>
  <si>
    <t>项目位于祥和街道西湖南片区，新建办学规模为 48 班的初中，用地面积 32680 平方米，新建总建筑面积45554 平方米，其中地上建筑面积 38554 平方米，地下建筑面积7000 平方米。</t>
  </si>
  <si>
    <t>同发投﹝2021﹞工可函9号</t>
  </si>
  <si>
    <t>浔江小学</t>
  </si>
  <si>
    <t>2021-2023</t>
  </si>
  <si>
    <t>项目位于洪塘镇石浔村，迁建办学规模为24班的小学，总建筑面积13208平方米，其中地上建筑面积11206 平方米，地下建筑面积2002平方米。</t>
  </si>
  <si>
    <t>同发投﹝2021﹞函7号</t>
  </si>
  <si>
    <t>西山小学迁建</t>
  </si>
  <si>
    <t>项目位于同安区新民镇西山村，蔡宅村东南侧，办学规模24班，总建筑面积15280平方米，其中地上建筑面积12887平方米，地下建筑面积2393平方米。</t>
  </si>
  <si>
    <t>新民中心小学</t>
  </si>
  <si>
    <t>同发投﹝2020﹞函32号</t>
  </si>
  <si>
    <t>张育杉</t>
  </si>
  <si>
    <t>柑岭中学扩建工程</t>
  </si>
  <si>
    <t>项目位于新民街道柑岭村，新建3栋教学实验楼及其配套连廊、1栋2层体育综合楼和地下停车场、室外工程及设备工程等</t>
  </si>
  <si>
    <t>厦门市柑岭中学</t>
  </si>
  <si>
    <t>同发投﹝2021﹞函104号</t>
  </si>
  <si>
    <t>洪振训</t>
  </si>
  <si>
    <t>三</t>
  </si>
  <si>
    <t>在建工程项目（1个）</t>
  </si>
  <si>
    <t>第二外国语学校城南校区</t>
  </si>
  <si>
    <t>2023-2025</t>
  </si>
  <si>
    <t>项目位于同安区祥晖社区，新建办学规模为48班小学+24班初中的九年一贯制学校，项目总用地面积 51330平方米，新建总建筑面积 59250 平方米，其中地上建筑面积50750平方米，地下建筑面积8500 平方米。</t>
  </si>
  <si>
    <t>同发投(2023)工可函4号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</si>
</sst>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常规_2020年基建项目（列计划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L25" sqref="L25:L27"/>
    </sheetView>
  </sheetViews>
  <sheetFormatPr defaultColWidth="9" defaultRowHeight="14.25"/>
  <cols>
    <col min="1" max="1" width="6.60833333333333" style="3" customWidth="1"/>
    <col min="2" max="2" width="16.75" style="4" customWidth="1"/>
    <col min="3" max="3" width="7.25" customWidth="1"/>
    <col min="4" max="4" width="33.625" customWidth="1"/>
    <col min="5" max="5" width="7.5" style="3" customWidth="1"/>
    <col min="6" max="6" width="15" style="3" customWidth="1"/>
    <col min="7" max="7" width="13.75" style="5" customWidth="1"/>
    <col min="8" max="8" width="12.6416666666667" style="5" customWidth="1"/>
    <col min="9" max="9" width="16.9083333333333" style="4" customWidth="1"/>
    <col min="10" max="10" width="8.625" style="6" customWidth="1"/>
    <col min="11" max="11" width="12.875" style="6" customWidth="1"/>
    <col min="12" max="12" width="15.625" style="7" customWidth="1"/>
    <col min="13" max="14" width="12.625"/>
  </cols>
  <sheetData>
    <row r="1" ht="18" customHeight="1" spans="1:12">
      <c r="A1" s="8" t="s">
        <v>0</v>
      </c>
      <c r="B1" s="9"/>
      <c r="C1" s="8"/>
      <c r="D1" s="8"/>
      <c r="E1" s="8"/>
      <c r="F1" s="8"/>
      <c r="G1" s="8"/>
      <c r="H1" s="8"/>
      <c r="I1" s="9"/>
      <c r="J1" s="8"/>
      <c r="K1" s="8"/>
      <c r="L1" s="53"/>
    </row>
    <row r="2" ht="20" customHeight="1" spans="1:11">
      <c r="A2" s="10" t="s">
        <v>1</v>
      </c>
      <c r="B2" s="11"/>
      <c r="C2" s="12"/>
      <c r="D2" s="12"/>
      <c r="E2" s="5"/>
      <c r="F2" s="5"/>
      <c r="I2" s="54"/>
      <c r="K2" s="6" t="s">
        <v>2</v>
      </c>
    </row>
    <row r="3" ht="21" customHeight="1" spans="1:12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14" t="s">
        <v>11</v>
      </c>
      <c r="J3" s="55" t="s">
        <v>12</v>
      </c>
      <c r="K3" s="55"/>
      <c r="L3" s="56" t="s">
        <v>13</v>
      </c>
    </row>
    <row r="4" ht="10" customHeight="1" spans="1:12">
      <c r="A4" s="13"/>
      <c r="B4" s="14"/>
      <c r="C4" s="15"/>
      <c r="D4" s="15"/>
      <c r="E4" s="15"/>
      <c r="F4" s="15"/>
      <c r="G4" s="15"/>
      <c r="H4" s="17"/>
      <c r="I4" s="57"/>
      <c r="J4" s="58" t="s">
        <v>14</v>
      </c>
      <c r="K4" s="58" t="s">
        <v>15</v>
      </c>
      <c r="L4" s="56"/>
    </row>
    <row r="5" ht="18" customHeight="1" spans="1:12">
      <c r="A5" s="18" t="s">
        <v>16</v>
      </c>
      <c r="B5" s="19"/>
      <c r="C5" s="18"/>
      <c r="D5" s="18"/>
      <c r="E5" s="13"/>
      <c r="F5" s="20">
        <f t="shared" ref="F5:I5" si="0">F6+F31+F56</f>
        <v>238525.72</v>
      </c>
      <c r="G5" s="20">
        <f t="shared" si="0"/>
        <v>50505.992244</v>
      </c>
      <c r="H5" s="20">
        <f t="shared" si="0"/>
        <v>39094.433039</v>
      </c>
      <c r="I5" s="20">
        <f t="shared" si="0"/>
        <v>6170</v>
      </c>
      <c r="J5" s="58"/>
      <c r="K5" s="58"/>
      <c r="L5" s="59"/>
    </row>
    <row r="6" ht="19" customHeight="1" spans="1:12">
      <c r="A6" s="21" t="s">
        <v>17</v>
      </c>
      <c r="B6" s="19" t="s">
        <v>18</v>
      </c>
      <c r="C6" s="18"/>
      <c r="D6" s="18"/>
      <c r="E6" s="13"/>
      <c r="F6" s="20">
        <f>F7+F10+F13+F16+F19+F22+F25+F28</f>
        <v>93518.97</v>
      </c>
      <c r="G6" s="22">
        <f>SUM(G7:G27)</f>
        <v>39545.07702</v>
      </c>
      <c r="H6" s="22">
        <f>SUM(H7:H30)</f>
        <v>39094.433039</v>
      </c>
      <c r="I6" s="22">
        <f>SUM(I7:I30)</f>
        <v>3300</v>
      </c>
      <c r="J6" s="58"/>
      <c r="K6" s="58"/>
      <c r="L6" s="59"/>
    </row>
    <row r="7" s="1" customFormat="1" ht="24" customHeight="1" spans="1:12">
      <c r="A7" s="23">
        <v>1</v>
      </c>
      <c r="B7" s="24" t="s">
        <v>19</v>
      </c>
      <c r="C7" s="15" t="s">
        <v>20</v>
      </c>
      <c r="D7" s="25" t="s">
        <v>21</v>
      </c>
      <c r="E7" s="15" t="s">
        <v>22</v>
      </c>
      <c r="F7" s="26">
        <v>4809.45</v>
      </c>
      <c r="G7" s="27">
        <v>3511.087592</v>
      </c>
      <c r="H7" s="27"/>
      <c r="I7" s="60">
        <v>100</v>
      </c>
      <c r="J7" s="61" t="s">
        <v>23</v>
      </c>
      <c r="K7" s="61"/>
      <c r="L7" s="62" t="s">
        <v>24</v>
      </c>
    </row>
    <row r="8" s="1" customFormat="1" ht="24" customHeight="1" spans="1:12">
      <c r="A8" s="23"/>
      <c r="B8" s="24"/>
      <c r="C8" s="15"/>
      <c r="D8" s="25"/>
      <c r="E8" s="15" t="s">
        <v>25</v>
      </c>
      <c r="F8" s="28">
        <v>1115.6</v>
      </c>
      <c r="G8" s="27"/>
      <c r="H8" s="27"/>
      <c r="I8" s="60"/>
      <c r="J8" s="61" t="s">
        <v>26</v>
      </c>
      <c r="K8" s="61">
        <v>13358380538</v>
      </c>
      <c r="L8" s="62"/>
    </row>
    <row r="9" s="1" customFormat="1" ht="24" customHeight="1" spans="1:12">
      <c r="A9" s="23"/>
      <c r="B9" s="29"/>
      <c r="C9" s="30"/>
      <c r="D9" s="25"/>
      <c r="E9" s="15" t="s">
        <v>27</v>
      </c>
      <c r="F9" s="31">
        <v>3693.85</v>
      </c>
      <c r="G9" s="27"/>
      <c r="H9" s="27"/>
      <c r="I9" s="60"/>
      <c r="J9" s="61"/>
      <c r="K9" s="61"/>
      <c r="L9" s="62"/>
    </row>
    <row r="10" s="1" customFormat="1" ht="24" customHeight="1" spans="1:12">
      <c r="A10" s="23">
        <v>2</v>
      </c>
      <c r="B10" s="24" t="s">
        <v>28</v>
      </c>
      <c r="C10" s="15" t="s">
        <v>29</v>
      </c>
      <c r="D10" s="25" t="s">
        <v>30</v>
      </c>
      <c r="E10" s="15" t="s">
        <v>22</v>
      </c>
      <c r="F10" s="26">
        <v>6022.71</v>
      </c>
      <c r="G10" s="27">
        <v>5055</v>
      </c>
      <c r="H10" s="27">
        <v>5648.3621</v>
      </c>
      <c r="I10" s="60">
        <v>300</v>
      </c>
      <c r="J10" s="61" t="s">
        <v>31</v>
      </c>
      <c r="K10" s="61"/>
      <c r="L10" s="62" t="s">
        <v>32</v>
      </c>
    </row>
    <row r="11" s="1" customFormat="1" ht="24" customHeight="1" spans="1:12">
      <c r="A11" s="23"/>
      <c r="B11" s="24"/>
      <c r="C11" s="15"/>
      <c r="D11" s="25"/>
      <c r="E11" s="15" t="s">
        <v>25</v>
      </c>
      <c r="F11" s="28">
        <v>1017.16</v>
      </c>
      <c r="G11" s="27"/>
      <c r="H11" s="27"/>
      <c r="I11" s="60"/>
      <c r="J11" s="61" t="s">
        <v>33</v>
      </c>
      <c r="K11" s="61">
        <v>13850058718</v>
      </c>
      <c r="L11" s="62"/>
    </row>
    <row r="12" s="1" customFormat="1" ht="24" customHeight="1" spans="1:12">
      <c r="A12" s="23"/>
      <c r="B12" s="29"/>
      <c r="C12" s="30"/>
      <c r="D12" s="25"/>
      <c r="E12" s="15" t="s">
        <v>27</v>
      </c>
      <c r="F12" s="28">
        <v>5005.55</v>
      </c>
      <c r="G12" s="27"/>
      <c r="H12" s="27"/>
      <c r="I12" s="60"/>
      <c r="J12" s="61"/>
      <c r="K12" s="61"/>
      <c r="L12" s="62"/>
    </row>
    <row r="13" s="1" customFormat="1" ht="24" customHeight="1" spans="1:12">
      <c r="A13" s="23">
        <v>3</v>
      </c>
      <c r="B13" s="24" t="s">
        <v>34</v>
      </c>
      <c r="C13" s="15" t="s">
        <v>35</v>
      </c>
      <c r="D13" s="25" t="s">
        <v>36</v>
      </c>
      <c r="E13" s="15" t="s">
        <v>22</v>
      </c>
      <c r="F13" s="26">
        <v>8664.02</v>
      </c>
      <c r="G13" s="27">
        <v>6629.672196</v>
      </c>
      <c r="H13" s="27">
        <v>7149.978593</v>
      </c>
      <c r="I13" s="60">
        <v>200</v>
      </c>
      <c r="J13" s="61" t="s">
        <v>37</v>
      </c>
      <c r="K13" s="61"/>
      <c r="L13" s="62" t="s">
        <v>38</v>
      </c>
    </row>
    <row r="14" s="1" customFormat="1" ht="24" customHeight="1" spans="1:12">
      <c r="A14" s="23"/>
      <c r="B14" s="24"/>
      <c r="C14" s="15"/>
      <c r="D14" s="25"/>
      <c r="E14" s="15" t="s">
        <v>25</v>
      </c>
      <c r="F14" s="28"/>
      <c r="G14" s="27"/>
      <c r="H14" s="27"/>
      <c r="I14" s="60"/>
      <c r="J14" s="61" t="s">
        <v>39</v>
      </c>
      <c r="K14" s="61">
        <v>13850052837</v>
      </c>
      <c r="L14" s="62"/>
    </row>
    <row r="15" s="1" customFormat="1" ht="24" customHeight="1" spans="1:12">
      <c r="A15" s="23"/>
      <c r="B15" s="29"/>
      <c r="C15" s="30"/>
      <c r="D15" s="25"/>
      <c r="E15" s="15" t="s">
        <v>27</v>
      </c>
      <c r="F15" s="26">
        <v>8664.02</v>
      </c>
      <c r="G15" s="27"/>
      <c r="H15" s="27"/>
      <c r="I15" s="60"/>
      <c r="J15" s="61"/>
      <c r="K15" s="61"/>
      <c r="L15" s="62"/>
    </row>
    <row r="16" s="1" customFormat="1" ht="24" customHeight="1" spans="1:12">
      <c r="A16" s="23">
        <v>4</v>
      </c>
      <c r="B16" s="24" t="s">
        <v>40</v>
      </c>
      <c r="C16" s="15" t="s">
        <v>35</v>
      </c>
      <c r="D16" s="25" t="s">
        <v>41</v>
      </c>
      <c r="E16" s="15" t="s">
        <v>22</v>
      </c>
      <c r="F16" s="26">
        <v>7604.61</v>
      </c>
      <c r="G16" s="27">
        <v>5661.329734</v>
      </c>
      <c r="H16" s="27">
        <v>5977.38423</v>
      </c>
      <c r="I16" s="60">
        <v>200</v>
      </c>
      <c r="J16" s="61" t="s">
        <v>42</v>
      </c>
      <c r="K16" s="61"/>
      <c r="L16" s="62" t="s">
        <v>43</v>
      </c>
    </row>
    <row r="17" s="1" customFormat="1" ht="24" customHeight="1" spans="1:12">
      <c r="A17" s="23"/>
      <c r="B17" s="29"/>
      <c r="C17" s="30"/>
      <c r="D17" s="32"/>
      <c r="E17" s="15" t="s">
        <v>25</v>
      </c>
      <c r="F17" s="15">
        <v>800</v>
      </c>
      <c r="G17" s="27"/>
      <c r="H17" s="27"/>
      <c r="I17" s="60"/>
      <c r="J17" s="61" t="s">
        <v>44</v>
      </c>
      <c r="K17" s="61">
        <v>13850028658</v>
      </c>
      <c r="L17" s="62"/>
    </row>
    <row r="18" s="1" customFormat="1" ht="24" customHeight="1" spans="1:12">
      <c r="A18" s="23"/>
      <c r="B18" s="29"/>
      <c r="C18" s="30"/>
      <c r="D18" s="32"/>
      <c r="E18" s="15" t="s">
        <v>27</v>
      </c>
      <c r="F18" s="28">
        <v>6804.61</v>
      </c>
      <c r="G18" s="27"/>
      <c r="H18" s="27"/>
      <c r="I18" s="60"/>
      <c r="J18" s="61"/>
      <c r="K18" s="61"/>
      <c r="L18" s="62"/>
    </row>
    <row r="19" s="1" customFormat="1" ht="24" customHeight="1" spans="1:12">
      <c r="A19" s="23">
        <v>5</v>
      </c>
      <c r="B19" s="24" t="s">
        <v>45</v>
      </c>
      <c r="C19" s="14" t="s">
        <v>46</v>
      </c>
      <c r="D19" s="33" t="s">
        <v>47</v>
      </c>
      <c r="E19" s="34" t="s">
        <v>22</v>
      </c>
      <c r="F19" s="26">
        <v>5067.47</v>
      </c>
      <c r="G19" s="27">
        <v>3853.771726</v>
      </c>
      <c r="H19" s="35">
        <v>4144.626509</v>
      </c>
      <c r="I19" s="41">
        <v>200</v>
      </c>
      <c r="J19" s="61" t="s">
        <v>48</v>
      </c>
      <c r="K19" s="61"/>
      <c r="L19" s="62" t="s">
        <v>49</v>
      </c>
    </row>
    <row r="20" s="1" customFormat="1" ht="24" customHeight="1" spans="1:12">
      <c r="A20" s="23"/>
      <c r="B20" s="24"/>
      <c r="C20" s="14"/>
      <c r="D20" s="33"/>
      <c r="E20" s="34" t="s">
        <v>25</v>
      </c>
      <c r="F20" s="28">
        <v>1458</v>
      </c>
      <c r="G20" s="27"/>
      <c r="H20" s="36"/>
      <c r="I20" s="41"/>
      <c r="J20" s="61" t="s">
        <v>50</v>
      </c>
      <c r="K20" s="61">
        <v>13850028489</v>
      </c>
      <c r="L20" s="62"/>
    </row>
    <row r="21" s="1" customFormat="1" ht="24" customHeight="1" spans="1:12">
      <c r="A21" s="23"/>
      <c r="B21" s="37"/>
      <c r="C21" s="37"/>
      <c r="D21" s="38"/>
      <c r="E21" s="34" t="s">
        <v>27</v>
      </c>
      <c r="F21" s="28">
        <v>3609.47</v>
      </c>
      <c r="G21" s="27"/>
      <c r="H21" s="36"/>
      <c r="I21" s="41"/>
      <c r="J21" s="61"/>
      <c r="K21" s="61"/>
      <c r="L21" s="62"/>
    </row>
    <row r="22" s="1" customFormat="1" ht="24" customHeight="1" spans="1:12">
      <c r="A22" s="23">
        <v>6</v>
      </c>
      <c r="B22" s="24" t="s">
        <v>51</v>
      </c>
      <c r="C22" s="15" t="s">
        <v>46</v>
      </c>
      <c r="D22" s="25" t="s">
        <v>52</v>
      </c>
      <c r="E22" s="15" t="s">
        <v>22</v>
      </c>
      <c r="F22" s="26">
        <v>11421.96</v>
      </c>
      <c r="G22" s="27">
        <v>9324.75255</v>
      </c>
      <c r="H22" s="35">
        <v>9633.268045</v>
      </c>
      <c r="I22" s="41">
        <v>100</v>
      </c>
      <c r="J22" s="61" t="s">
        <v>53</v>
      </c>
      <c r="K22" s="61"/>
      <c r="L22" s="62" t="s">
        <v>54</v>
      </c>
    </row>
    <row r="23" s="1" customFormat="1" ht="24" customHeight="1" spans="1:12">
      <c r="A23" s="23"/>
      <c r="B23" s="24"/>
      <c r="C23" s="15"/>
      <c r="D23" s="25"/>
      <c r="E23" s="15" t="s">
        <v>25</v>
      </c>
      <c r="F23" s="39">
        <v>2721.6</v>
      </c>
      <c r="G23" s="27"/>
      <c r="H23" s="35"/>
      <c r="I23" s="41"/>
      <c r="J23" s="61" t="s">
        <v>55</v>
      </c>
      <c r="K23" s="61">
        <v>13696909668</v>
      </c>
      <c r="L23" s="62"/>
    </row>
    <row r="24" s="1" customFormat="1" ht="24" customHeight="1" spans="1:12">
      <c r="A24" s="23"/>
      <c r="B24" s="29"/>
      <c r="C24" s="30"/>
      <c r="D24" s="32"/>
      <c r="E24" s="15" t="s">
        <v>27</v>
      </c>
      <c r="F24" s="26">
        <v>8700.36</v>
      </c>
      <c r="G24" s="27"/>
      <c r="H24" s="36"/>
      <c r="I24" s="41"/>
      <c r="J24" s="61"/>
      <c r="K24" s="61"/>
      <c r="L24" s="62"/>
    </row>
    <row r="25" s="1" customFormat="1" ht="24" customHeight="1" spans="1:12">
      <c r="A25" s="23">
        <v>7</v>
      </c>
      <c r="B25" s="40" t="s">
        <v>56</v>
      </c>
      <c r="C25" s="41" t="s">
        <v>57</v>
      </c>
      <c r="D25" s="42" t="s">
        <v>58</v>
      </c>
      <c r="E25" s="34" t="s">
        <v>22</v>
      </c>
      <c r="F25" s="26">
        <v>7250.6</v>
      </c>
      <c r="G25" s="27">
        <v>5509.463222</v>
      </c>
      <c r="H25" s="27">
        <v>6540.813562</v>
      </c>
      <c r="I25" s="60">
        <v>700</v>
      </c>
      <c r="J25" s="61" t="s">
        <v>59</v>
      </c>
      <c r="K25" s="61"/>
      <c r="L25" s="62" t="s">
        <v>60</v>
      </c>
    </row>
    <row r="26" s="1" customFormat="1" ht="24" customHeight="1" spans="1:12">
      <c r="A26" s="23"/>
      <c r="B26" s="40"/>
      <c r="C26" s="41"/>
      <c r="D26" s="42"/>
      <c r="E26" s="34" t="s">
        <v>25</v>
      </c>
      <c r="F26" s="28">
        <v>1822.5</v>
      </c>
      <c r="G26" s="27"/>
      <c r="H26" s="27"/>
      <c r="I26" s="60"/>
      <c r="J26" s="61" t="s">
        <v>61</v>
      </c>
      <c r="K26" s="61">
        <v>15960355337</v>
      </c>
      <c r="L26" s="62"/>
    </row>
    <row r="27" s="1" customFormat="1" ht="24" customHeight="1" spans="1:12">
      <c r="A27" s="23"/>
      <c r="B27" s="40"/>
      <c r="C27" s="41"/>
      <c r="D27" s="42"/>
      <c r="E27" s="34" t="s">
        <v>27</v>
      </c>
      <c r="F27" s="28">
        <v>5428.1</v>
      </c>
      <c r="G27" s="27"/>
      <c r="H27" s="27"/>
      <c r="I27" s="60"/>
      <c r="J27" s="61"/>
      <c r="K27" s="61"/>
      <c r="L27" s="62"/>
    </row>
    <row r="28" s="2" customFormat="1" ht="24" customHeight="1" spans="1:12">
      <c r="A28" s="23">
        <v>8</v>
      </c>
      <c r="B28" s="40" t="s">
        <v>62</v>
      </c>
      <c r="C28" s="41" t="s">
        <v>63</v>
      </c>
      <c r="D28" s="42" t="s">
        <v>64</v>
      </c>
      <c r="E28" s="34" t="s">
        <v>22</v>
      </c>
      <c r="F28" s="35">
        <v>42678.15</v>
      </c>
      <c r="G28" s="27">
        <v>27940.627803</v>
      </c>
      <c r="H28" s="27"/>
      <c r="I28" s="23">
        <v>1500</v>
      </c>
      <c r="J28" s="61" t="s">
        <v>65</v>
      </c>
      <c r="K28" s="61"/>
      <c r="L28" s="62" t="s">
        <v>66</v>
      </c>
    </row>
    <row r="29" s="2" customFormat="1" ht="24" customHeight="1" spans="1:12">
      <c r="A29" s="23"/>
      <c r="B29" s="40"/>
      <c r="C29" s="41"/>
      <c r="D29" s="42"/>
      <c r="E29" s="34" t="s">
        <v>25</v>
      </c>
      <c r="F29" s="27">
        <v>11340</v>
      </c>
      <c r="G29" s="27"/>
      <c r="H29" s="27"/>
      <c r="I29" s="23"/>
      <c r="J29" s="61" t="s">
        <v>33</v>
      </c>
      <c r="K29" s="61">
        <v>13850058718</v>
      </c>
      <c r="L29" s="62"/>
    </row>
    <row r="30" s="2" customFormat="1" ht="24" customHeight="1" spans="1:12">
      <c r="A30" s="23"/>
      <c r="B30" s="40"/>
      <c r="C30" s="41"/>
      <c r="D30" s="42"/>
      <c r="E30" s="34" t="s">
        <v>27</v>
      </c>
      <c r="F30" s="28">
        <v>31338.15</v>
      </c>
      <c r="G30" s="27"/>
      <c r="H30" s="27"/>
      <c r="I30" s="23"/>
      <c r="J30" s="61"/>
      <c r="K30" s="61"/>
      <c r="L30" s="62"/>
    </row>
    <row r="31" ht="24" customHeight="1" spans="1:12">
      <c r="A31" s="43" t="s">
        <v>67</v>
      </c>
      <c r="B31" s="44" t="s">
        <v>68</v>
      </c>
      <c r="C31" s="45"/>
      <c r="D31" s="46"/>
      <c r="E31" s="13"/>
      <c r="F31" s="13">
        <f>F32+F35+F38+F41+F44+F47+F50+F53</f>
        <v>104868.73</v>
      </c>
      <c r="G31" s="47">
        <f>SUM(G32:G34)</f>
        <v>6260.915224</v>
      </c>
      <c r="H31" s="47">
        <f>SUM(H32:H55)</f>
        <v>0</v>
      </c>
      <c r="I31" s="47">
        <f>SUM(I32:I55)</f>
        <v>1850</v>
      </c>
      <c r="J31" s="58"/>
      <c r="K31" s="58"/>
      <c r="L31" s="63"/>
    </row>
    <row r="32" s="1" customFormat="1" ht="24" customHeight="1" spans="1:12">
      <c r="A32" s="23">
        <v>9</v>
      </c>
      <c r="B32" s="24" t="s">
        <v>69</v>
      </c>
      <c r="C32" s="14" t="s">
        <v>70</v>
      </c>
      <c r="D32" s="33" t="s">
        <v>71</v>
      </c>
      <c r="E32" s="34" t="s">
        <v>22</v>
      </c>
      <c r="F32" s="26">
        <v>11978.55</v>
      </c>
      <c r="G32" s="27">
        <v>6260.915224</v>
      </c>
      <c r="H32" s="35"/>
      <c r="I32" s="41">
        <v>400</v>
      </c>
      <c r="J32" s="61" t="s">
        <v>72</v>
      </c>
      <c r="K32" s="61"/>
      <c r="L32" s="62" t="s">
        <v>73</v>
      </c>
    </row>
    <row r="33" s="1" customFormat="1" ht="24" customHeight="1" spans="1:12">
      <c r="A33" s="23"/>
      <c r="B33" s="24"/>
      <c r="C33" s="14"/>
      <c r="D33" s="33"/>
      <c r="E33" s="34" t="s">
        <v>25</v>
      </c>
      <c r="F33" s="28">
        <v>1458</v>
      </c>
      <c r="G33" s="27"/>
      <c r="H33" s="36"/>
      <c r="I33" s="41"/>
      <c r="J33" s="61" t="s">
        <v>74</v>
      </c>
      <c r="K33" s="61">
        <v>13850021974</v>
      </c>
      <c r="L33" s="62"/>
    </row>
    <row r="34" s="1" customFormat="1" ht="24" customHeight="1" spans="1:12">
      <c r="A34" s="23"/>
      <c r="B34" s="37"/>
      <c r="C34" s="37"/>
      <c r="D34" s="38"/>
      <c r="E34" s="34" t="s">
        <v>27</v>
      </c>
      <c r="F34" s="28">
        <v>10520.55</v>
      </c>
      <c r="G34" s="27"/>
      <c r="H34" s="36"/>
      <c r="I34" s="41"/>
      <c r="J34" s="61"/>
      <c r="K34" s="61"/>
      <c r="L34" s="62"/>
    </row>
    <row r="35" s="1" customFormat="1" ht="24" customHeight="1" spans="1:12">
      <c r="A35" s="23">
        <v>10</v>
      </c>
      <c r="B35" s="24" t="s">
        <v>75</v>
      </c>
      <c r="C35" s="14" t="s">
        <v>70</v>
      </c>
      <c r="D35" s="33" t="s">
        <v>76</v>
      </c>
      <c r="E35" s="34" t="s">
        <v>22</v>
      </c>
      <c r="F35" s="26">
        <v>10113.69</v>
      </c>
      <c r="G35" s="27">
        <v>7427.752172</v>
      </c>
      <c r="H35" s="35"/>
      <c r="I35" s="41">
        <v>300</v>
      </c>
      <c r="J35" s="61" t="s">
        <v>77</v>
      </c>
      <c r="K35" s="61"/>
      <c r="L35" s="62" t="s">
        <v>78</v>
      </c>
    </row>
    <row r="36" s="1" customFormat="1" ht="24" customHeight="1" spans="1:12">
      <c r="A36" s="23"/>
      <c r="B36" s="24"/>
      <c r="C36" s="14"/>
      <c r="D36" s="33"/>
      <c r="E36" s="34" t="s">
        <v>25</v>
      </c>
      <c r="F36" s="28"/>
      <c r="G36" s="27"/>
      <c r="H36" s="36"/>
      <c r="I36" s="41"/>
      <c r="J36" s="61" t="s">
        <v>79</v>
      </c>
      <c r="K36" s="61">
        <v>13850058458</v>
      </c>
      <c r="L36" s="62"/>
    </row>
    <row r="37" s="1" customFormat="1" ht="24" customHeight="1" spans="1:12">
      <c r="A37" s="23"/>
      <c r="B37" s="37"/>
      <c r="C37" s="37"/>
      <c r="D37" s="38"/>
      <c r="E37" s="34" t="s">
        <v>27</v>
      </c>
      <c r="F37" s="26">
        <v>10113.69</v>
      </c>
      <c r="G37" s="27"/>
      <c r="H37" s="36"/>
      <c r="I37" s="41"/>
      <c r="J37" s="61"/>
      <c r="K37" s="61"/>
      <c r="L37" s="62"/>
    </row>
    <row r="38" s="1" customFormat="1" ht="24" customHeight="1" spans="1:12">
      <c r="A38" s="23">
        <v>11</v>
      </c>
      <c r="B38" s="24" t="s">
        <v>80</v>
      </c>
      <c r="C38" s="14" t="s">
        <v>70</v>
      </c>
      <c r="D38" s="33" t="s">
        <v>81</v>
      </c>
      <c r="E38" s="34" t="s">
        <v>22</v>
      </c>
      <c r="F38" s="26">
        <v>8846.87</v>
      </c>
      <c r="G38" s="27">
        <v>5081.21</v>
      </c>
      <c r="H38" s="35"/>
      <c r="I38" s="41">
        <v>300</v>
      </c>
      <c r="J38" s="61" t="s">
        <v>82</v>
      </c>
      <c r="K38" s="61"/>
      <c r="L38" s="62" t="s">
        <v>83</v>
      </c>
    </row>
    <row r="39" s="1" customFormat="1" ht="24" customHeight="1" spans="1:12">
      <c r="A39" s="23"/>
      <c r="B39" s="24"/>
      <c r="C39" s="14"/>
      <c r="D39" s="33"/>
      <c r="E39" s="34" t="s">
        <v>25</v>
      </c>
      <c r="F39" s="28">
        <v>2106</v>
      </c>
      <c r="G39" s="27"/>
      <c r="H39" s="36"/>
      <c r="I39" s="41"/>
      <c r="J39" s="61" t="s">
        <v>84</v>
      </c>
      <c r="K39" s="61">
        <v>18050065096</v>
      </c>
      <c r="L39" s="62"/>
    </row>
    <row r="40" s="1" customFormat="1" ht="24" customHeight="1" spans="1:12">
      <c r="A40" s="23"/>
      <c r="B40" s="37"/>
      <c r="C40" s="37"/>
      <c r="D40" s="38"/>
      <c r="E40" s="34" t="s">
        <v>27</v>
      </c>
      <c r="F40" s="39">
        <v>6740.87</v>
      </c>
      <c r="G40" s="27"/>
      <c r="H40" s="36"/>
      <c r="I40" s="41"/>
      <c r="J40" s="61"/>
      <c r="K40" s="61"/>
      <c r="L40" s="62"/>
    </row>
    <row r="41" s="1" customFormat="1" ht="24" customHeight="1" spans="1:12">
      <c r="A41" s="23">
        <v>12</v>
      </c>
      <c r="B41" s="24" t="s">
        <v>85</v>
      </c>
      <c r="C41" s="14" t="s">
        <v>70</v>
      </c>
      <c r="D41" s="33" t="s">
        <v>86</v>
      </c>
      <c r="E41" s="34" t="s">
        <v>22</v>
      </c>
      <c r="F41" s="26">
        <v>5530.29</v>
      </c>
      <c r="G41" s="27">
        <v>4200</v>
      </c>
      <c r="H41" s="35"/>
      <c r="I41" s="41">
        <v>50</v>
      </c>
      <c r="J41" s="61" t="s">
        <v>87</v>
      </c>
      <c r="K41" s="61"/>
      <c r="L41" s="62" t="s">
        <v>88</v>
      </c>
    </row>
    <row r="42" s="1" customFormat="1" ht="24" customHeight="1" spans="1:12">
      <c r="A42" s="23"/>
      <c r="B42" s="24"/>
      <c r="C42" s="14"/>
      <c r="D42" s="33"/>
      <c r="E42" s="34" t="s">
        <v>25</v>
      </c>
      <c r="F42" s="28">
        <v>729</v>
      </c>
      <c r="G42" s="27"/>
      <c r="H42" s="36"/>
      <c r="I42" s="41"/>
      <c r="J42" s="61" t="s">
        <v>89</v>
      </c>
      <c r="K42" s="61">
        <v>13950039270</v>
      </c>
      <c r="L42" s="62"/>
    </row>
    <row r="43" s="1" customFormat="1" ht="24" customHeight="1" spans="1:12">
      <c r="A43" s="23"/>
      <c r="B43" s="37"/>
      <c r="C43" s="37"/>
      <c r="D43" s="38"/>
      <c r="E43" s="34" t="s">
        <v>27</v>
      </c>
      <c r="F43" s="26">
        <v>4801.29</v>
      </c>
      <c r="G43" s="27"/>
      <c r="H43" s="36"/>
      <c r="I43" s="41"/>
      <c r="J43" s="61"/>
      <c r="K43" s="61"/>
      <c r="L43" s="62"/>
    </row>
    <row r="44" s="1" customFormat="1" ht="24" customHeight="1" spans="1:12">
      <c r="A44" s="23">
        <v>13</v>
      </c>
      <c r="B44" s="24" t="s">
        <v>90</v>
      </c>
      <c r="C44" s="14" t="s">
        <v>91</v>
      </c>
      <c r="D44" s="33" t="s">
        <v>92</v>
      </c>
      <c r="E44" s="34" t="s">
        <v>22</v>
      </c>
      <c r="F44" s="26">
        <v>34784.39</v>
      </c>
      <c r="G44" s="27">
        <v>12701</v>
      </c>
      <c r="H44" s="35"/>
      <c r="I44" s="41">
        <v>200</v>
      </c>
      <c r="J44" s="61" t="s">
        <v>53</v>
      </c>
      <c r="K44" s="61"/>
      <c r="L44" s="62" t="s">
        <v>93</v>
      </c>
    </row>
    <row r="45" s="1" customFormat="1" ht="24" customHeight="1" spans="1:12">
      <c r="A45" s="23"/>
      <c r="B45" s="24"/>
      <c r="C45" s="14"/>
      <c r="D45" s="33"/>
      <c r="E45" s="34" t="s">
        <v>25</v>
      </c>
      <c r="F45" s="28">
        <v>4212</v>
      </c>
      <c r="G45" s="27"/>
      <c r="H45" s="36"/>
      <c r="I45" s="41"/>
      <c r="J45" s="61" t="s">
        <v>55</v>
      </c>
      <c r="K45" s="61">
        <v>13696909668</v>
      </c>
      <c r="L45" s="62"/>
    </row>
    <row r="46" s="1" customFormat="1" ht="24" customHeight="1" spans="1:12">
      <c r="A46" s="23"/>
      <c r="B46" s="37"/>
      <c r="C46" s="37"/>
      <c r="D46" s="38"/>
      <c r="E46" s="34" t="s">
        <v>27</v>
      </c>
      <c r="F46" s="26">
        <v>30572.39</v>
      </c>
      <c r="G46" s="27"/>
      <c r="H46" s="36"/>
      <c r="I46" s="41"/>
      <c r="J46" s="61"/>
      <c r="K46" s="61"/>
      <c r="L46" s="62"/>
    </row>
    <row r="47" s="1" customFormat="1" ht="24" customHeight="1" spans="1:12">
      <c r="A47" s="23">
        <v>14</v>
      </c>
      <c r="B47" s="24" t="s">
        <v>94</v>
      </c>
      <c r="C47" s="14" t="s">
        <v>95</v>
      </c>
      <c r="D47" s="33" t="s">
        <v>96</v>
      </c>
      <c r="E47" s="34" t="s">
        <v>22</v>
      </c>
      <c r="F47" s="48">
        <v>9531.69</v>
      </c>
      <c r="G47" s="27">
        <v>4890.7087</v>
      </c>
      <c r="H47" s="35"/>
      <c r="I47" s="41">
        <v>200</v>
      </c>
      <c r="J47" s="61" t="s">
        <v>37</v>
      </c>
      <c r="K47" s="61"/>
      <c r="L47" s="62" t="s">
        <v>97</v>
      </c>
    </row>
    <row r="48" s="1" customFormat="1" ht="24" customHeight="1" spans="1:12">
      <c r="A48" s="23"/>
      <c r="B48" s="24"/>
      <c r="C48" s="14"/>
      <c r="D48" s="33"/>
      <c r="E48" s="34" t="s">
        <v>25</v>
      </c>
      <c r="F48" s="28">
        <v>729</v>
      </c>
      <c r="G48" s="27"/>
      <c r="H48" s="36"/>
      <c r="I48" s="41"/>
      <c r="J48" s="61" t="s">
        <v>39</v>
      </c>
      <c r="K48" s="61">
        <v>13850052837</v>
      </c>
      <c r="L48" s="62"/>
    </row>
    <row r="49" s="1" customFormat="1" ht="24" customHeight="1" spans="1:12">
      <c r="A49" s="23"/>
      <c r="B49" s="37"/>
      <c r="C49" s="37"/>
      <c r="D49" s="38"/>
      <c r="E49" s="34" t="s">
        <v>27</v>
      </c>
      <c r="F49" s="26">
        <v>8802.69</v>
      </c>
      <c r="G49" s="27"/>
      <c r="H49" s="36"/>
      <c r="I49" s="41"/>
      <c r="J49" s="61"/>
      <c r="K49" s="61"/>
      <c r="L49" s="62"/>
    </row>
    <row r="50" s="1" customFormat="1" ht="24" customHeight="1" spans="1:12">
      <c r="A50" s="23">
        <v>15</v>
      </c>
      <c r="B50" s="24" t="s">
        <v>98</v>
      </c>
      <c r="C50" s="14" t="s">
        <v>95</v>
      </c>
      <c r="D50" s="33" t="s">
        <v>99</v>
      </c>
      <c r="E50" s="34" t="s">
        <v>22</v>
      </c>
      <c r="F50" s="48">
        <v>8976.5</v>
      </c>
      <c r="G50" s="27">
        <v>5502</v>
      </c>
      <c r="H50" s="35"/>
      <c r="I50" s="41">
        <v>200</v>
      </c>
      <c r="J50" s="61" t="s">
        <v>100</v>
      </c>
      <c r="K50" s="61"/>
      <c r="L50" s="62" t="s">
        <v>101</v>
      </c>
    </row>
    <row r="51" s="1" customFormat="1" ht="24" customHeight="1" spans="1:12">
      <c r="A51" s="23"/>
      <c r="B51" s="24"/>
      <c r="C51" s="14"/>
      <c r="D51" s="33"/>
      <c r="E51" s="34" t="s">
        <v>25</v>
      </c>
      <c r="F51" s="28">
        <v>729</v>
      </c>
      <c r="G51" s="27"/>
      <c r="H51" s="36"/>
      <c r="I51" s="41"/>
      <c r="J51" s="61" t="s">
        <v>102</v>
      </c>
      <c r="K51" s="61">
        <v>13859930360</v>
      </c>
      <c r="L51" s="62"/>
    </row>
    <row r="52" s="1" customFormat="1" ht="24" customHeight="1" spans="1:12">
      <c r="A52" s="23"/>
      <c r="B52" s="37"/>
      <c r="C52" s="37"/>
      <c r="D52" s="38"/>
      <c r="E52" s="34" t="s">
        <v>27</v>
      </c>
      <c r="F52" s="39">
        <v>8247.5</v>
      </c>
      <c r="G52" s="27"/>
      <c r="H52" s="36"/>
      <c r="I52" s="41"/>
      <c r="J52" s="61"/>
      <c r="K52" s="61"/>
      <c r="L52" s="62"/>
    </row>
    <row r="53" s="1" customFormat="1" ht="24" customHeight="1" spans="1:12">
      <c r="A53" s="23">
        <v>16</v>
      </c>
      <c r="B53" s="24" t="s">
        <v>103</v>
      </c>
      <c r="C53" s="14" t="s">
        <v>95</v>
      </c>
      <c r="D53" s="33" t="s">
        <v>104</v>
      </c>
      <c r="E53" s="34" t="s">
        <v>22</v>
      </c>
      <c r="F53" s="48">
        <v>15106.75</v>
      </c>
      <c r="G53" s="27">
        <v>9715</v>
      </c>
      <c r="H53" s="35"/>
      <c r="I53" s="41">
        <v>200</v>
      </c>
      <c r="J53" s="61" t="s">
        <v>105</v>
      </c>
      <c r="K53" s="61"/>
      <c r="L53" s="62" t="s">
        <v>106</v>
      </c>
    </row>
    <row r="54" s="1" customFormat="1" ht="24" customHeight="1" spans="1:12">
      <c r="A54" s="23"/>
      <c r="B54" s="24"/>
      <c r="C54" s="14"/>
      <c r="D54" s="33"/>
      <c r="E54" s="34" t="s">
        <v>25</v>
      </c>
      <c r="F54" s="28">
        <v>1895.4</v>
      </c>
      <c r="G54" s="27"/>
      <c r="H54" s="36"/>
      <c r="I54" s="41"/>
      <c r="J54" s="61" t="s">
        <v>107</v>
      </c>
      <c r="K54" s="61">
        <v>13779981517</v>
      </c>
      <c r="L54" s="62"/>
    </row>
    <row r="55" s="1" customFormat="1" ht="24" customHeight="1" spans="1:12">
      <c r="A55" s="23"/>
      <c r="B55" s="37"/>
      <c r="C55" s="37"/>
      <c r="D55" s="38"/>
      <c r="E55" s="34" t="s">
        <v>27</v>
      </c>
      <c r="F55" s="49">
        <v>13211.35</v>
      </c>
      <c r="G55" s="27"/>
      <c r="H55" s="36"/>
      <c r="I55" s="41"/>
      <c r="J55" s="61"/>
      <c r="K55" s="61"/>
      <c r="L55" s="62"/>
    </row>
    <row r="56" ht="24" customHeight="1" spans="1:12">
      <c r="A56" s="50" t="s">
        <v>108</v>
      </c>
      <c r="B56" s="44" t="s">
        <v>109</v>
      </c>
      <c r="C56" s="51"/>
      <c r="D56" s="52"/>
      <c r="E56" s="47"/>
      <c r="F56" s="47">
        <f>F57</f>
        <v>40138.02</v>
      </c>
      <c r="G56" s="47">
        <f>SUM(G57:G59)</f>
        <v>4700</v>
      </c>
      <c r="H56" s="47"/>
      <c r="I56" s="47">
        <f>SUM(I57:I59)</f>
        <v>1020</v>
      </c>
      <c r="J56" s="64"/>
      <c r="K56" s="64"/>
      <c r="L56" s="63"/>
    </row>
    <row r="57" s="1" customFormat="1" ht="24" customHeight="1" spans="1:12">
      <c r="A57" s="23">
        <v>17</v>
      </c>
      <c r="B57" s="40" t="s">
        <v>110</v>
      </c>
      <c r="C57" s="41" t="s">
        <v>111</v>
      </c>
      <c r="D57" s="42" t="s">
        <v>112</v>
      </c>
      <c r="E57" s="34" t="s">
        <v>22</v>
      </c>
      <c r="F57" s="35">
        <v>40138.02</v>
      </c>
      <c r="G57" s="27">
        <v>4700</v>
      </c>
      <c r="H57" s="35"/>
      <c r="I57" s="41">
        <v>1020</v>
      </c>
      <c r="J57" s="61" t="s">
        <v>53</v>
      </c>
      <c r="K57" s="61"/>
      <c r="L57" s="65" t="s">
        <v>113</v>
      </c>
    </row>
    <row r="58" s="1" customFormat="1" ht="24" customHeight="1" spans="1:12">
      <c r="A58" s="23"/>
      <c r="B58" s="40"/>
      <c r="C58" s="41"/>
      <c r="D58" s="42"/>
      <c r="E58" s="34" t="s">
        <v>25</v>
      </c>
      <c r="F58" s="35">
        <v>7257.6</v>
      </c>
      <c r="G58" s="27"/>
      <c r="H58" s="36"/>
      <c r="I58" s="41"/>
      <c r="J58" s="61" t="s">
        <v>55</v>
      </c>
      <c r="K58" s="61">
        <v>13696909668</v>
      </c>
      <c r="L58" s="65"/>
    </row>
    <row r="59" s="1" customFormat="1" ht="24" customHeight="1" spans="1:12">
      <c r="A59" s="23"/>
      <c r="B59" s="40"/>
      <c r="C59" s="41"/>
      <c r="D59" s="42"/>
      <c r="E59" s="34" t="s">
        <v>27</v>
      </c>
      <c r="F59" s="35">
        <v>32880.42</v>
      </c>
      <c r="G59" s="27"/>
      <c r="H59" s="36"/>
      <c r="I59" s="41"/>
      <c r="J59" s="61"/>
      <c r="K59" s="61"/>
      <c r="L59" s="65"/>
    </row>
  </sheetData>
  <mergeCells count="200">
    <mergeCell ref="A1:L1"/>
    <mergeCell ref="J3:K3"/>
    <mergeCell ref="A5:D5"/>
    <mergeCell ref="J7:K7"/>
    <mergeCell ref="J10:K10"/>
    <mergeCell ref="J13:K13"/>
    <mergeCell ref="J16:K16"/>
    <mergeCell ref="J19:K19"/>
    <mergeCell ref="J22:K22"/>
    <mergeCell ref="J25:K25"/>
    <mergeCell ref="J28:K28"/>
    <mergeCell ref="J32:K32"/>
    <mergeCell ref="J35:K35"/>
    <mergeCell ref="J38:K38"/>
    <mergeCell ref="J41:K41"/>
    <mergeCell ref="J44:K44"/>
    <mergeCell ref="J47:K47"/>
    <mergeCell ref="J50:K50"/>
    <mergeCell ref="J53:K53"/>
    <mergeCell ref="J57:K57"/>
    <mergeCell ref="A3:A4"/>
    <mergeCell ref="A7:A9"/>
    <mergeCell ref="A10:A12"/>
    <mergeCell ref="A13:A15"/>
    <mergeCell ref="A16:A18"/>
    <mergeCell ref="A19:A21"/>
    <mergeCell ref="A22:A24"/>
    <mergeCell ref="A25:A27"/>
    <mergeCell ref="A28:A30"/>
    <mergeCell ref="A32:A34"/>
    <mergeCell ref="A35:A37"/>
    <mergeCell ref="A38:A40"/>
    <mergeCell ref="A41:A43"/>
    <mergeCell ref="A44:A46"/>
    <mergeCell ref="A47:A49"/>
    <mergeCell ref="A50:A52"/>
    <mergeCell ref="A53:A55"/>
    <mergeCell ref="A57:A59"/>
    <mergeCell ref="B3:B4"/>
    <mergeCell ref="B7:B9"/>
    <mergeCell ref="B10:B12"/>
    <mergeCell ref="B13:B15"/>
    <mergeCell ref="B16:B18"/>
    <mergeCell ref="B19:B21"/>
    <mergeCell ref="B22:B24"/>
    <mergeCell ref="B25:B27"/>
    <mergeCell ref="B28:B30"/>
    <mergeCell ref="B32:B34"/>
    <mergeCell ref="B35:B37"/>
    <mergeCell ref="B38:B40"/>
    <mergeCell ref="B41:B43"/>
    <mergeCell ref="B44:B46"/>
    <mergeCell ref="B47:B49"/>
    <mergeCell ref="B50:B52"/>
    <mergeCell ref="B53:B55"/>
    <mergeCell ref="B57:B59"/>
    <mergeCell ref="C3:C4"/>
    <mergeCell ref="C7:C9"/>
    <mergeCell ref="C10:C12"/>
    <mergeCell ref="C13:C15"/>
    <mergeCell ref="C16:C18"/>
    <mergeCell ref="C19:C21"/>
    <mergeCell ref="C22:C24"/>
    <mergeCell ref="C25:C27"/>
    <mergeCell ref="C28:C30"/>
    <mergeCell ref="C32:C34"/>
    <mergeCell ref="C35:C37"/>
    <mergeCell ref="C38:C40"/>
    <mergeCell ref="C41:C43"/>
    <mergeCell ref="C44:C46"/>
    <mergeCell ref="C47:C49"/>
    <mergeCell ref="C50:C52"/>
    <mergeCell ref="C53:C55"/>
    <mergeCell ref="C57:C59"/>
    <mergeCell ref="D3:D4"/>
    <mergeCell ref="D7:D9"/>
    <mergeCell ref="D10:D12"/>
    <mergeCell ref="D13:D15"/>
    <mergeCell ref="D16:D18"/>
    <mergeCell ref="D19:D21"/>
    <mergeCell ref="D22:D24"/>
    <mergeCell ref="D25:D27"/>
    <mergeCell ref="D28:D30"/>
    <mergeCell ref="D32:D34"/>
    <mergeCell ref="D35:D37"/>
    <mergeCell ref="D38:D40"/>
    <mergeCell ref="D41:D43"/>
    <mergeCell ref="D44:D46"/>
    <mergeCell ref="D47:D49"/>
    <mergeCell ref="D50:D52"/>
    <mergeCell ref="D53:D55"/>
    <mergeCell ref="D57:D59"/>
    <mergeCell ref="E3:E4"/>
    <mergeCell ref="F3:F4"/>
    <mergeCell ref="G3:G4"/>
    <mergeCell ref="G7:G9"/>
    <mergeCell ref="G10:G12"/>
    <mergeCell ref="G13:G15"/>
    <mergeCell ref="G16:G18"/>
    <mergeCell ref="G19:G21"/>
    <mergeCell ref="G22:G24"/>
    <mergeCell ref="G25:G27"/>
    <mergeCell ref="G28:G30"/>
    <mergeCell ref="G32:G34"/>
    <mergeCell ref="G35:G37"/>
    <mergeCell ref="G38:G40"/>
    <mergeCell ref="G41:G43"/>
    <mergeCell ref="G44:G46"/>
    <mergeCell ref="G47:G49"/>
    <mergeCell ref="G50:G52"/>
    <mergeCell ref="G53:G55"/>
    <mergeCell ref="G57:G59"/>
    <mergeCell ref="H3:H4"/>
    <mergeCell ref="H7:H9"/>
    <mergeCell ref="H10:H12"/>
    <mergeCell ref="H13:H15"/>
    <mergeCell ref="H16:H18"/>
    <mergeCell ref="H19:H21"/>
    <mergeCell ref="H22:H24"/>
    <mergeCell ref="H25:H27"/>
    <mergeCell ref="H28:H30"/>
    <mergeCell ref="H32:H34"/>
    <mergeCell ref="H35:H37"/>
    <mergeCell ref="H38:H40"/>
    <mergeCell ref="H41:H43"/>
    <mergeCell ref="H44:H46"/>
    <mergeCell ref="H47:H49"/>
    <mergeCell ref="H50:H52"/>
    <mergeCell ref="H53:H55"/>
    <mergeCell ref="H57:H59"/>
    <mergeCell ref="I3:I4"/>
    <mergeCell ref="I7:I9"/>
    <mergeCell ref="I10:I12"/>
    <mergeCell ref="I13:I15"/>
    <mergeCell ref="I16:I18"/>
    <mergeCell ref="I19:I21"/>
    <mergeCell ref="I22:I24"/>
    <mergeCell ref="I25:I27"/>
    <mergeCell ref="I28:I30"/>
    <mergeCell ref="I32:I34"/>
    <mergeCell ref="I35:I37"/>
    <mergeCell ref="I38:I40"/>
    <mergeCell ref="I41:I43"/>
    <mergeCell ref="I44:I46"/>
    <mergeCell ref="I47:I49"/>
    <mergeCell ref="I50:I52"/>
    <mergeCell ref="I53:I55"/>
    <mergeCell ref="I57:I59"/>
    <mergeCell ref="J8:J9"/>
    <mergeCell ref="J11:J12"/>
    <mergeCell ref="J14:J15"/>
    <mergeCell ref="J17:J18"/>
    <mergeCell ref="J20:J21"/>
    <mergeCell ref="J23:J24"/>
    <mergeCell ref="J26:J27"/>
    <mergeCell ref="J29:J30"/>
    <mergeCell ref="J33:J34"/>
    <mergeCell ref="J36:J37"/>
    <mergeCell ref="J39:J40"/>
    <mergeCell ref="J42:J43"/>
    <mergeCell ref="J45:J46"/>
    <mergeCell ref="J48:J49"/>
    <mergeCell ref="J51:J52"/>
    <mergeCell ref="J54:J55"/>
    <mergeCell ref="J58:J59"/>
    <mergeCell ref="K8:K9"/>
    <mergeCell ref="K11:K12"/>
    <mergeCell ref="K14:K15"/>
    <mergeCell ref="K17:K18"/>
    <mergeCell ref="K20:K21"/>
    <mergeCell ref="K23:K24"/>
    <mergeCell ref="K26:K27"/>
    <mergeCell ref="K29:K30"/>
    <mergeCell ref="K33:K34"/>
    <mergeCell ref="K36:K37"/>
    <mergeCell ref="K39:K40"/>
    <mergeCell ref="K42:K43"/>
    <mergeCell ref="K45:K46"/>
    <mergeCell ref="K48:K49"/>
    <mergeCell ref="K51:K52"/>
    <mergeCell ref="K54:K55"/>
    <mergeCell ref="K58:K59"/>
    <mergeCell ref="L3:L4"/>
    <mergeCell ref="L7:L9"/>
    <mergeCell ref="L10:L12"/>
    <mergeCell ref="L13:L15"/>
    <mergeCell ref="L16:L18"/>
    <mergeCell ref="L19:L21"/>
    <mergeCell ref="L22:L24"/>
    <mergeCell ref="L25:L27"/>
    <mergeCell ref="L28:L30"/>
    <mergeCell ref="L32:L34"/>
    <mergeCell ref="L35:L37"/>
    <mergeCell ref="L38:L40"/>
    <mergeCell ref="L41:L43"/>
    <mergeCell ref="L44:L46"/>
    <mergeCell ref="L47:L49"/>
    <mergeCell ref="L50:L52"/>
    <mergeCell ref="L53:L55"/>
    <mergeCell ref="L57:L59"/>
  </mergeCells>
  <conditionalFormatting sqref="B19:B21">
    <cfRule type="expression" dxfId="0" priority="10" stopIfTrue="1">
      <formula>AND(COUNTIF(#REF!,B19)&gt;1,NOT(ISBLANK(B19)))</formula>
    </cfRule>
  </conditionalFormatting>
  <conditionalFormatting sqref="B32:B34">
    <cfRule type="expression" dxfId="0" priority="9" stopIfTrue="1">
      <formula>AND(COUNTIF(#REF!,B32)&gt;1,NOT(ISBLANK(B32)))</formula>
    </cfRule>
  </conditionalFormatting>
  <conditionalFormatting sqref="B35:B37">
    <cfRule type="expression" dxfId="0" priority="8" stopIfTrue="1">
      <formula>AND(COUNTIF(#REF!,B35)&gt;1,NOT(ISBLANK(B35)))</formula>
    </cfRule>
  </conditionalFormatting>
  <conditionalFormatting sqref="B38:B40">
    <cfRule type="expression" dxfId="0" priority="7" stopIfTrue="1">
      <formula>AND(COUNTIF(#REF!,B38)&gt;1,NOT(ISBLANK(B38)))</formula>
    </cfRule>
  </conditionalFormatting>
  <conditionalFormatting sqref="B41:B43">
    <cfRule type="expression" dxfId="0" priority="6" stopIfTrue="1">
      <formula>AND(COUNTIF(#REF!,B41)&gt;1,NOT(ISBLANK(B41)))</formula>
    </cfRule>
  </conditionalFormatting>
  <conditionalFormatting sqref="B44:B46">
    <cfRule type="expression" dxfId="0" priority="3" stopIfTrue="1">
      <formula>AND(COUNTIF(#REF!,B44)&gt;1,NOT(ISBLANK(B44)))</formula>
    </cfRule>
  </conditionalFormatting>
  <conditionalFormatting sqref="B47:B49">
    <cfRule type="expression" dxfId="0" priority="2" stopIfTrue="1">
      <formula>AND(COUNTIF(#REF!,B47)&gt;1,NOT(ISBLANK(B47)))</formula>
    </cfRule>
  </conditionalFormatting>
  <conditionalFormatting sqref="B50:B52">
    <cfRule type="expression" dxfId="0" priority="5" stopIfTrue="1">
      <formula>AND(COUNTIF(#REF!,B50)&gt;1,NOT(ISBLANK(B50)))</formula>
    </cfRule>
  </conditionalFormatting>
  <conditionalFormatting sqref="B53:B55">
    <cfRule type="expression" dxfId="0" priority="1" stopIfTrue="1">
      <formula>AND(COUNTIF(#REF!,B53)&gt;1,NOT(ISBLANK(B53)))</formula>
    </cfRule>
  </conditionalFormatting>
  <pageMargins left="0.313888888888889" right="0.313888888888889" top="0.432638888888889" bottom="0.511805555555556" header="0.313888888888889" footer="0.196527777777778"/>
  <pageSetup paperSize="9" scale="78" orientation="landscape" horizontalDpi="600"/>
  <headerFooter alignWithMargins="0">
    <oddFooter>&amp;C第 &amp;P 页，共 &amp;N 页</oddFooter>
  </headerFooter>
  <rowBreaks count="2" manualBreakCount="2">
    <brk id="27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李明界</dc:creator>
  <cp:lastModifiedBy>纪文敬</cp:lastModifiedBy>
  <dcterms:created xsi:type="dcterms:W3CDTF">2023-09-04T10:42:00Z</dcterms:created>
  <dcterms:modified xsi:type="dcterms:W3CDTF">2024-11-25T03:23:27Z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66E880AC3CE54286879749F7AB710497_12</vt:lpwstr>
  </property>
</Properties>
</file>