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2\"/>
    </mc:Choice>
  </mc:AlternateContent>
  <xr:revisionPtr revIDLastSave="0" documentId="13_ncr:1_{EC842AF0-5FBB-40E1-94E3-7AE5416DCC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专项债附件" sheetId="1" r:id="rId1"/>
    <sheet name="附件2（基金）" sheetId="2" r:id="rId2"/>
    <sheet name="Sheet2" sheetId="3" r:id="rId3"/>
    <sheet name="Sheet3" sheetId="4" r:id="rId4"/>
  </sheets>
  <definedNames>
    <definedName name="_xlnm.Print_Area" localSheetId="1">'附件2（基金）'!$A$1:M16</definedName>
    <definedName name="_xlnm.Print_Area" localSheetId="0">专项债附件!$A$1:M47</definedName>
    <definedName name="_xlnm.Print_Titles" localSheetId="1">'附件2（基金）'!$3:4</definedName>
    <definedName name="_xlnm.Print_Titles" localSheetId="0">专项债附件!$3:4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H10" i="2"/>
  <c r="G10" i="2"/>
  <c r="F10" i="2"/>
  <c r="J6" i="2"/>
  <c r="H6" i="2"/>
  <c r="G6" i="2"/>
  <c r="F6" i="2"/>
  <c r="J5" i="2"/>
  <c r="H5" i="2"/>
  <c r="G5" i="2"/>
  <c r="F5" i="2"/>
  <c r="J32" i="1"/>
  <c r="H32" i="1"/>
  <c r="G32" i="1"/>
  <c r="F32" i="1"/>
  <c r="J16" i="1"/>
  <c r="H16" i="1"/>
  <c r="G16" i="1"/>
  <c r="F16" i="1"/>
  <c r="J6" i="1"/>
  <c r="H6" i="1"/>
  <c r="G6" i="1"/>
  <c r="F6" i="1"/>
  <c r="J5" i="1"/>
  <c r="H5" i="1"/>
  <c r="G5" i="1"/>
  <c r="F5" i="1"/>
</calcChain>
</file>

<file path=xl/sharedStrings.xml><?xml version="1.0" encoding="utf-8"?>
<sst xmlns="http://schemas.openxmlformats.org/spreadsheetml/2006/main" count="224" uniqueCount="115">
  <si>
    <t>附件1：教育局2024年第一批政府投资项目资金计划表——专项债资金</t>
  </si>
  <si>
    <t>责任单位：厦门市同安区教育局</t>
  </si>
  <si>
    <t xml:space="preserve"> 单位：万元</t>
  </si>
  <si>
    <t>序号</t>
  </si>
  <si>
    <t xml:space="preserve">项目名称 </t>
  </si>
  <si>
    <t>建设
起止
年限</t>
  </si>
  <si>
    <t>建设规模及内容</t>
  </si>
  <si>
    <t>资金
来源</t>
  </si>
  <si>
    <t>总投资</t>
  </si>
  <si>
    <t>2023年12月止已下达投资计划</t>
  </si>
  <si>
    <t>2024年建设计划</t>
  </si>
  <si>
    <t>本批次
下达资金计划</t>
  </si>
  <si>
    <t>项目实施单位</t>
  </si>
  <si>
    <t>立项文号
及备注</t>
  </si>
  <si>
    <t>投资</t>
  </si>
  <si>
    <t>主要建设
内容</t>
  </si>
  <si>
    <t>联系人</t>
  </si>
  <si>
    <t>电话</t>
  </si>
  <si>
    <t>合计13个</t>
  </si>
  <si>
    <t>一</t>
  </si>
  <si>
    <t>续建项目（3个）</t>
  </si>
  <si>
    <t>兴贤中学</t>
  </si>
  <si>
    <t>2021-2024</t>
  </si>
  <si>
    <t>项目位于祥和街道西湖片区，新建48班初中。总用地面积约32680 m²（约49亩），总建筑面积约45554 m²，主要建设内容包括:教学楼、实验楼、综合楼、食堂体育馆、300米环形跑道等相关配套设施。</t>
  </si>
  <si>
    <t>小计</t>
  </si>
  <si>
    <t>完成工程建设</t>
  </si>
  <si>
    <t>同安区教育局</t>
  </si>
  <si>
    <t>同发投〔2021）函153号</t>
  </si>
  <si>
    <t>市财政</t>
  </si>
  <si>
    <t>叶佳源</t>
  </si>
  <si>
    <t>区财政</t>
  </si>
  <si>
    <t>教师进修学校</t>
  </si>
  <si>
    <t>2020-2024</t>
  </si>
  <si>
    <t>项目位于大同街道东山社区，总用地面积约10791平方米，总建筑面积约20836平方米（地上建面积12986平方米、地下7851平方米）及其他配套设施</t>
  </si>
  <si>
    <t>同安教师进修学校</t>
  </si>
  <si>
    <t>同发投〔2020〕函328号</t>
  </si>
  <si>
    <t>郭沿新</t>
  </si>
  <si>
    <t>2023-2026</t>
  </si>
  <si>
    <t>项目位于祥平街道城南片区，近期建设72班（48班小学、24班初中），近期建设用地面积51330平方米；总建筑面积59250㎡，其中地上建筑面积50750平方米，地下建筑面积8500㎡</t>
  </si>
  <si>
    <t>完成部分工程建设</t>
  </si>
  <si>
    <t xml:space="preserve">同发投[2023]函94号  </t>
  </si>
  <si>
    <t>三</t>
  </si>
  <si>
    <t>竣工未决算项目(5个）</t>
  </si>
  <si>
    <t>文笔塔学校</t>
  </si>
  <si>
    <t>2020-2023</t>
  </si>
  <si>
    <t>项目位于大同街道碧岳社区，新建24班小学、24班初中九年一贯制学校，总用地面积30699平方米，总建筑面积38913平方米（含人防地下停车场8208平方米）</t>
  </si>
  <si>
    <t>完成竣工决算</t>
  </si>
  <si>
    <t>同发投〔2021〕函41号</t>
  </si>
  <si>
    <t/>
  </si>
  <si>
    <t>五显中心小学扩建</t>
  </si>
  <si>
    <t>项目位于五显镇下峰村，扩建36班小学，总建筑面积约17716平方米（含人防地下室2650㎡）</t>
  </si>
  <si>
    <t>五显中心小学</t>
  </si>
  <si>
    <t xml:space="preserve">同发投〔2020〕函393号 </t>
  </si>
  <si>
    <t>陈锦州</t>
  </si>
  <si>
    <t>浔江小学迁建</t>
  </si>
  <si>
    <t>项目位于洪塘镇石浔村，新建24班小学，总用地面积约1.58万平方米，总建筑面积约13208平方米（含地下室2002平方米）及相关配套等</t>
  </si>
  <si>
    <t>洪塘中心小学</t>
  </si>
  <si>
    <t xml:space="preserve">同发投〔2020〕函365号   </t>
  </si>
  <si>
    <t>纪清华</t>
  </si>
  <si>
    <t>莲花中心幼儿园</t>
  </si>
  <si>
    <t>项目位于莲花镇埔后村，新建15班幼儿园，总用地面积约4340平方米，总建筑面积约6992平方米（含 1786平方米地下停车场）及室外配套等</t>
  </si>
  <si>
    <t xml:space="preserve">同发投[2020]函168号  </t>
  </si>
  <si>
    <t>郑秋祯</t>
  </si>
  <si>
    <t>毓秀幼儿园</t>
  </si>
  <si>
    <t>2021-2023</t>
  </si>
  <si>
    <t>项目位于祥平街道阳翟社区，新建15班幼儿园，总用地面积6737平方米，总建筑面积约7676平方米（含2000平方米地下室）及相关配套等</t>
  </si>
  <si>
    <t>阳翟幼儿园</t>
  </si>
  <si>
    <t xml:space="preserve">同发投[2021]函130号   </t>
  </si>
  <si>
    <t>颜恬静</t>
  </si>
  <si>
    <t>四</t>
  </si>
  <si>
    <t>竣工决算项目（5个）</t>
  </si>
  <si>
    <t>祥平中心小学（二期）</t>
  </si>
  <si>
    <t>2019-2021</t>
  </si>
  <si>
    <t>项目位于祥平街道三乡，扩建48班小学，二期建筑面积约11597平方米（含人防地下室3040㎡）及相关配套设施</t>
  </si>
  <si>
    <t>完成入固工作</t>
  </si>
  <si>
    <t>祥平中心小学</t>
  </si>
  <si>
    <t>同发投〔2018〕349号
同财基决〔2023〕29号，决算价4144.626509万元</t>
  </si>
  <si>
    <t>陈才林</t>
  </si>
  <si>
    <t>四口圳幼儿园</t>
  </si>
  <si>
    <t>2019-2020</t>
  </si>
  <si>
    <t>项目位于新民镇四口圳社区，新建15班幼儿园，总用地面积6205㎡，总建筑面积5822.22㎡</t>
  </si>
  <si>
    <t>2806.79</t>
  </si>
  <si>
    <t>教育局</t>
  </si>
  <si>
    <t>同发投〔2019〕函398号
同财基决〔2023〕962号，决算价2429.115157万元</t>
  </si>
  <si>
    <t>800.00</t>
  </si>
  <si>
    <t>2006.79</t>
  </si>
  <si>
    <t>中海配套幼儿园二装工程</t>
  </si>
  <si>
    <t>项目位于祥平街道凤岗社区，拟对9班幼儿园约3500平方米的幼儿园进行二装改造</t>
  </si>
  <si>
    <t>凤岭幼儿园</t>
  </si>
  <si>
    <t>同发投[2020]函155号
同财基决〔2023）12号，决算价326.9682万元</t>
  </si>
  <si>
    <t>叶晓燕</t>
  </si>
  <si>
    <t>五显竹山幼儿园</t>
  </si>
  <si>
    <t>项目位于五显镇西溪村，新建6班幼儿园，总用地面积2656.29平方米，总建筑面积约2363平方米，主要建设教学综合楼1栋、门卫、配电房及跑道、室外管网、绿化、围墙等配套工程</t>
  </si>
  <si>
    <t>同发投〔2017〕函313号  
厦同财基决[2023]3号，决算价920.5149万元</t>
  </si>
  <si>
    <t>汀溪学校及山语听溪地埋式污水处理站排污管延伸工程</t>
  </si>
  <si>
    <t>该项目位于同安区汀溪镇隘头村，建设内容包括破除路面及恢复伦路面 800 米、安装 DN300IDDPE 缠绕增强管 961 米，其中设置检查井32座。</t>
  </si>
  <si>
    <t>同发投[2017]函 236 号
同财基决[2022]423号,决算价52.3254万元</t>
  </si>
  <si>
    <t>附件2：教育局2024年第一批政府投资项目资金计划表——基金部分</t>
  </si>
  <si>
    <t>合计3个</t>
  </si>
  <si>
    <t>续建项目（1个）</t>
  </si>
  <si>
    <t>同安区第三实验幼儿园分园</t>
  </si>
  <si>
    <t>2023-2025</t>
  </si>
  <si>
    <t>项目位于祥平街道凤岗社区，新建12班幼儿园，总用地面积4443平方米，总建筑面积6008平方米（含1220平方米地下室）及室外配套</t>
  </si>
  <si>
    <t>第三实验幼儿园</t>
  </si>
  <si>
    <t>同发投〔2023〕函141号</t>
  </si>
  <si>
    <t>卢晓玲</t>
  </si>
  <si>
    <t>竣工决算项目（2个）</t>
  </si>
  <si>
    <t>梧侣学校扩建工程</t>
  </si>
  <si>
    <t>2017-2018</t>
  </si>
  <si>
    <t>项目位于新民镇梧侣社区，主要扩建一栋教学楼及相关配套设施等，建筑面积2680.00㎡</t>
  </si>
  <si>
    <t>同发投〔2017〕函280号
同财基决〔2023〕912号，决算价599.735836万元</t>
  </si>
  <si>
    <t>同安区中小学及幼儿园污水截污纳管及管道修复建设工程</t>
  </si>
  <si>
    <t>敷设PVC-U排水管DN150长5791米HIDPE双壁波纹管DN200长16492米、DN300长1414米等</t>
  </si>
  <si>
    <t>同发投[2018]函369号
厦同财基决[2023]964 号，决算价830.9126万元</t>
  </si>
  <si>
    <t>第二外国语学校城南校区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</si>
</sst>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.00_ "/>
  </numFmts>
  <fonts count="19" x14ac:knownFonts="1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179" fontId="8" fillId="0" borderId="6" xfId="0" applyNumberFormat="1" applyFont="1" applyFill="1" applyBorder="1" applyAlignment="1" applyProtection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179" fontId="8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view="pageBreakPreview" zoomScale="70" zoomScaleNormal="70" zoomScaleSheetLayoutView="70" workbookViewId="0">
      <selection activeCell="B13" sqref="B13:B15"/>
    </sheetView>
  </sheetViews>
  <sheetFormatPr defaultColWidth="9" defaultRowHeight="14.25" x14ac:dyDescent="0.15"/>
  <cols>
    <col min="1" max="1" width="6.625" style="4" customWidth="1"/>
    <col min="2" max="2" width="16.875" style="3" customWidth="1"/>
    <col min="3" max="3" width="7.25" style="3" customWidth="1"/>
    <col min="4" max="4" width="32.625" style="3" customWidth="1"/>
    <col min="5" max="5" width="7.5" style="4" customWidth="1"/>
    <col min="6" max="6" width="12.25" style="4" customWidth="1"/>
    <col min="7" max="7" width="13.625" style="5" customWidth="1"/>
    <col min="8" max="8" width="12.625" style="5" customWidth="1"/>
    <col min="9" max="9" width="9.5" style="3" customWidth="1"/>
    <col min="10" max="10" width="16.875" style="3" customWidth="1"/>
    <col min="11" max="11" width="8.625" style="4" customWidth="1"/>
    <col min="12" max="12" width="12.875" style="4" customWidth="1"/>
    <col min="13" max="13" width="14.875" style="6" customWidth="1"/>
    <col min="14" max="14" width="17.5" style="4" customWidth="1"/>
    <col min="15" max="15" width="19.625" style="3" customWidth="1"/>
    <col min="16" max="16" width="12.625" style="3"/>
    <col min="17" max="16384" width="9" style="3"/>
  </cols>
  <sheetData>
    <row r="1" spans="1:18" ht="36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8" ht="36" customHeight="1" x14ac:dyDescent="0.15">
      <c r="A2" s="7" t="s">
        <v>1</v>
      </c>
      <c r="B2" s="8"/>
      <c r="C2" s="9"/>
      <c r="D2" s="9"/>
      <c r="E2" s="5"/>
      <c r="F2" s="5"/>
      <c r="I2" s="9"/>
      <c r="J2" s="9"/>
      <c r="L2" s="4" t="s">
        <v>2</v>
      </c>
    </row>
    <row r="3" spans="1:18" ht="42.75" customHeight="1" x14ac:dyDescent="0.15">
      <c r="A3" s="53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8"/>
      <c r="J3" s="47" t="s">
        <v>11</v>
      </c>
      <c r="K3" s="49" t="s">
        <v>12</v>
      </c>
      <c r="L3" s="50"/>
      <c r="M3" s="57" t="s">
        <v>13</v>
      </c>
    </row>
    <row r="4" spans="1:18" ht="45.95" customHeight="1" x14ac:dyDescent="0.15">
      <c r="A4" s="53"/>
      <c r="B4" s="47"/>
      <c r="C4" s="47"/>
      <c r="D4" s="47"/>
      <c r="E4" s="47"/>
      <c r="F4" s="47"/>
      <c r="G4" s="47"/>
      <c r="H4" s="12" t="s">
        <v>14</v>
      </c>
      <c r="I4" s="11" t="s">
        <v>15</v>
      </c>
      <c r="J4" s="89"/>
      <c r="K4" s="10" t="s">
        <v>16</v>
      </c>
      <c r="L4" s="10" t="s">
        <v>17</v>
      </c>
      <c r="M4" s="57"/>
      <c r="O4" s="4"/>
    </row>
    <row r="5" spans="1:18" ht="35.1" customHeight="1" x14ac:dyDescent="0.15">
      <c r="A5" s="51" t="s">
        <v>18</v>
      </c>
      <c r="B5" s="51"/>
      <c r="C5" s="51"/>
      <c r="D5" s="51"/>
      <c r="E5" s="10"/>
      <c r="F5" s="14">
        <f>F6+F16+F32</f>
        <v>96899.239999999991</v>
      </c>
      <c r="G5" s="14">
        <f t="shared" ref="G5:H5" si="0">G6+G16+G32</f>
        <v>54312.950241999999</v>
      </c>
      <c r="H5" s="14">
        <f t="shared" si="0"/>
        <v>19250</v>
      </c>
      <c r="I5" s="14"/>
      <c r="J5" s="14">
        <f>J6+J16+J32</f>
        <v>1744.3515640000001</v>
      </c>
      <c r="K5" s="10"/>
      <c r="L5" s="10"/>
      <c r="M5" s="24"/>
      <c r="O5" s="3">
        <v>1744.3515640000001</v>
      </c>
    </row>
    <row r="6" spans="1:18" ht="35.1" customHeight="1" x14ac:dyDescent="0.15">
      <c r="A6" s="15" t="s">
        <v>19</v>
      </c>
      <c r="B6" s="13" t="s">
        <v>20</v>
      </c>
      <c r="C6" s="13"/>
      <c r="D6" s="13"/>
      <c r="E6" s="10"/>
      <c r="F6" s="14">
        <f>F7+F10+F13</f>
        <v>86695.459999999992</v>
      </c>
      <c r="G6" s="14">
        <f t="shared" ref="G6:H6" si="1">SUM(G7:G15)</f>
        <v>19774.739999999998</v>
      </c>
      <c r="H6" s="14">
        <f t="shared" si="1"/>
        <v>13000</v>
      </c>
      <c r="I6" s="14"/>
      <c r="J6" s="14">
        <f>SUM(J7:J15)</f>
        <v>500</v>
      </c>
      <c r="K6" s="10"/>
      <c r="L6" s="10"/>
      <c r="M6" s="24"/>
      <c r="O6" s="4"/>
    </row>
    <row r="7" spans="1:18" s="26" customFormat="1" ht="30" customHeight="1" x14ac:dyDescent="0.15">
      <c r="A7" s="57">
        <v>1</v>
      </c>
      <c r="B7" s="64" t="s">
        <v>21</v>
      </c>
      <c r="C7" s="72" t="s">
        <v>22</v>
      </c>
      <c r="D7" s="64" t="s">
        <v>23</v>
      </c>
      <c r="E7" s="27" t="s">
        <v>24</v>
      </c>
      <c r="F7" s="28">
        <v>34784.39</v>
      </c>
      <c r="G7" s="78">
        <v>14300</v>
      </c>
      <c r="H7" s="78">
        <v>2000</v>
      </c>
      <c r="I7" s="57" t="s">
        <v>25</v>
      </c>
      <c r="J7" s="54">
        <v>100</v>
      </c>
      <c r="K7" s="52" t="s">
        <v>26</v>
      </c>
      <c r="L7" s="52"/>
      <c r="M7" s="92" t="s">
        <v>27</v>
      </c>
      <c r="N7" s="44"/>
      <c r="O7" s="44"/>
      <c r="P7" s="44"/>
    </row>
    <row r="8" spans="1:18" s="26" customFormat="1" ht="30" customHeight="1" x14ac:dyDescent="0.15">
      <c r="A8" s="57"/>
      <c r="B8" s="64"/>
      <c r="C8" s="72"/>
      <c r="D8" s="64"/>
      <c r="E8" s="27" t="s">
        <v>28</v>
      </c>
      <c r="F8" s="28"/>
      <c r="G8" s="78"/>
      <c r="H8" s="78"/>
      <c r="I8" s="57"/>
      <c r="J8" s="54"/>
      <c r="K8" s="52" t="s">
        <v>29</v>
      </c>
      <c r="L8" s="52">
        <v>13696909668</v>
      </c>
      <c r="M8" s="92"/>
      <c r="N8" s="44"/>
      <c r="O8" s="44"/>
      <c r="P8" s="44"/>
    </row>
    <row r="9" spans="1:18" s="26" customFormat="1" ht="30" customHeight="1" x14ac:dyDescent="0.15">
      <c r="A9" s="57"/>
      <c r="B9" s="65"/>
      <c r="C9" s="65"/>
      <c r="D9" s="65"/>
      <c r="E9" s="27" t="s">
        <v>30</v>
      </c>
      <c r="F9" s="28"/>
      <c r="G9" s="78"/>
      <c r="H9" s="78"/>
      <c r="I9" s="57"/>
      <c r="J9" s="54"/>
      <c r="K9" s="52"/>
      <c r="L9" s="52"/>
      <c r="M9" s="92"/>
      <c r="N9" s="44"/>
      <c r="O9" s="44"/>
      <c r="R9" s="44"/>
    </row>
    <row r="10" spans="1:18" s="26" customFormat="1" ht="26.1" customHeight="1" x14ac:dyDescent="0.15">
      <c r="A10" s="57">
        <v>2</v>
      </c>
      <c r="B10" s="66" t="s">
        <v>31</v>
      </c>
      <c r="C10" s="47" t="s">
        <v>32</v>
      </c>
      <c r="D10" s="76" t="s">
        <v>33</v>
      </c>
      <c r="E10" s="29" t="s">
        <v>24</v>
      </c>
      <c r="F10" s="30">
        <v>11772.87</v>
      </c>
      <c r="G10" s="78">
        <v>5474.74</v>
      </c>
      <c r="H10" s="78">
        <v>3000</v>
      </c>
      <c r="I10" s="57" t="s">
        <v>25</v>
      </c>
      <c r="J10" s="54">
        <v>200</v>
      </c>
      <c r="K10" s="52" t="s">
        <v>34</v>
      </c>
      <c r="L10" s="52"/>
      <c r="M10" s="92" t="s">
        <v>35</v>
      </c>
    </row>
    <row r="11" spans="1:18" s="26" customFormat="1" ht="26.1" customHeight="1" x14ac:dyDescent="0.15">
      <c r="A11" s="57"/>
      <c r="B11" s="66"/>
      <c r="C11" s="47"/>
      <c r="D11" s="76"/>
      <c r="E11" s="29" t="s">
        <v>28</v>
      </c>
      <c r="F11" s="31"/>
      <c r="G11" s="78"/>
      <c r="H11" s="78"/>
      <c r="I11" s="57"/>
      <c r="J11" s="54"/>
      <c r="K11" s="52" t="s">
        <v>36</v>
      </c>
      <c r="L11" s="52">
        <v>15980948182</v>
      </c>
      <c r="M11" s="92"/>
    </row>
    <row r="12" spans="1:18" s="26" customFormat="1" ht="26.1" customHeight="1" x14ac:dyDescent="0.15">
      <c r="A12" s="58"/>
      <c r="B12" s="67"/>
      <c r="C12" s="73"/>
      <c r="D12" s="77"/>
      <c r="E12" s="32" t="s">
        <v>30</v>
      </c>
      <c r="F12" s="33">
        <v>11772.87</v>
      </c>
      <c r="G12" s="79"/>
      <c r="H12" s="79"/>
      <c r="I12" s="58"/>
      <c r="J12" s="80"/>
      <c r="K12" s="91"/>
      <c r="L12" s="91"/>
      <c r="M12" s="93"/>
    </row>
    <row r="13" spans="1:18" s="26" customFormat="1" ht="30" customHeight="1" x14ac:dyDescent="0.15">
      <c r="A13" s="57">
        <v>3</v>
      </c>
      <c r="B13" s="105" t="s">
        <v>114</v>
      </c>
      <c r="C13" s="72" t="s">
        <v>37</v>
      </c>
      <c r="D13" s="64" t="s">
        <v>38</v>
      </c>
      <c r="E13" s="27" t="s">
        <v>24</v>
      </c>
      <c r="F13" s="17">
        <v>40138.199999999997</v>
      </c>
      <c r="G13" s="78">
        <v>0</v>
      </c>
      <c r="H13" s="78">
        <v>8000</v>
      </c>
      <c r="I13" s="57" t="s">
        <v>39</v>
      </c>
      <c r="J13" s="54">
        <v>200</v>
      </c>
      <c r="K13" s="52" t="s">
        <v>26</v>
      </c>
      <c r="L13" s="52"/>
      <c r="M13" s="92" t="s">
        <v>40</v>
      </c>
    </row>
    <row r="14" spans="1:18" s="26" customFormat="1" ht="30" customHeight="1" x14ac:dyDescent="0.15">
      <c r="A14" s="57"/>
      <c r="B14" s="65"/>
      <c r="C14" s="65"/>
      <c r="D14" s="65"/>
      <c r="E14" s="27" t="s">
        <v>28</v>
      </c>
      <c r="F14" s="17"/>
      <c r="G14" s="78"/>
      <c r="H14" s="78"/>
      <c r="I14" s="57"/>
      <c r="J14" s="54"/>
      <c r="K14" s="52" t="s">
        <v>29</v>
      </c>
      <c r="L14" s="52">
        <v>13696909668</v>
      </c>
      <c r="M14" s="92"/>
    </row>
    <row r="15" spans="1:18" s="26" customFormat="1" ht="30" customHeight="1" x14ac:dyDescent="0.15">
      <c r="A15" s="57"/>
      <c r="B15" s="65"/>
      <c r="C15" s="65"/>
      <c r="D15" s="65"/>
      <c r="E15" s="27" t="s">
        <v>30</v>
      </c>
      <c r="F15" s="17"/>
      <c r="G15" s="78"/>
      <c r="H15" s="78"/>
      <c r="I15" s="57"/>
      <c r="J15" s="54"/>
      <c r="K15" s="52"/>
      <c r="L15" s="52"/>
      <c r="M15" s="92"/>
    </row>
    <row r="16" spans="1:18" ht="30" customHeight="1" x14ac:dyDescent="0.15">
      <c r="A16" s="14" t="s">
        <v>41</v>
      </c>
      <c r="B16" s="18" t="s">
        <v>42</v>
      </c>
      <c r="C16" s="19"/>
      <c r="D16" s="19"/>
      <c r="E16" s="10"/>
      <c r="F16" s="10">
        <f>F29</f>
        <v>3843.27</v>
      </c>
      <c r="G16" s="10">
        <f t="shared" ref="G16:H16" si="2">SUM(G17:G31)</f>
        <v>27697.8197</v>
      </c>
      <c r="H16" s="10">
        <f t="shared" si="2"/>
        <v>5200</v>
      </c>
      <c r="I16" s="10"/>
      <c r="J16" s="10">
        <f>SUM(J17:J31)</f>
        <v>750</v>
      </c>
      <c r="K16" s="10"/>
      <c r="L16" s="10"/>
      <c r="M16" s="25"/>
    </row>
    <row r="17" spans="1:13" s="26" customFormat="1" ht="24.95" customHeight="1" x14ac:dyDescent="0.15">
      <c r="A17" s="57">
        <v>1</v>
      </c>
      <c r="B17" s="64" t="s">
        <v>43</v>
      </c>
      <c r="C17" s="72" t="s">
        <v>44</v>
      </c>
      <c r="D17" s="64" t="s">
        <v>45</v>
      </c>
      <c r="E17" s="27" t="s">
        <v>24</v>
      </c>
      <c r="F17" s="34">
        <v>26829.85</v>
      </c>
      <c r="G17" s="78">
        <v>12497.8197</v>
      </c>
      <c r="H17" s="78">
        <v>1500</v>
      </c>
      <c r="I17" s="57" t="s">
        <v>46</v>
      </c>
      <c r="J17" s="54">
        <v>200</v>
      </c>
      <c r="K17" s="52" t="s">
        <v>26</v>
      </c>
      <c r="L17" s="52"/>
      <c r="M17" s="92" t="s">
        <v>47</v>
      </c>
    </row>
    <row r="18" spans="1:13" s="26" customFormat="1" ht="24.95" customHeight="1" x14ac:dyDescent="0.15">
      <c r="A18" s="57"/>
      <c r="B18" s="65"/>
      <c r="C18" s="65"/>
      <c r="D18" s="65"/>
      <c r="E18" s="27" t="s">
        <v>28</v>
      </c>
      <c r="F18" s="27" t="s">
        <v>48</v>
      </c>
      <c r="G18" s="78"/>
      <c r="H18" s="78"/>
      <c r="I18" s="57"/>
      <c r="J18" s="54"/>
      <c r="K18" s="52" t="s">
        <v>29</v>
      </c>
      <c r="L18" s="52">
        <v>13696909668</v>
      </c>
      <c r="M18" s="92"/>
    </row>
    <row r="19" spans="1:13" s="26" customFormat="1" ht="24.95" customHeight="1" x14ac:dyDescent="0.15">
      <c r="A19" s="57"/>
      <c r="B19" s="65"/>
      <c r="C19" s="65"/>
      <c r="D19" s="65"/>
      <c r="E19" s="27" t="s">
        <v>30</v>
      </c>
      <c r="F19" s="27" t="s">
        <v>48</v>
      </c>
      <c r="G19" s="78"/>
      <c r="H19" s="78"/>
      <c r="I19" s="57"/>
      <c r="J19" s="54"/>
      <c r="K19" s="52"/>
      <c r="L19" s="52"/>
      <c r="M19" s="92"/>
    </row>
    <row r="20" spans="1:13" s="26" customFormat="1" ht="24.95" customHeight="1" x14ac:dyDescent="0.15">
      <c r="A20" s="57">
        <v>2</v>
      </c>
      <c r="B20" s="68" t="s">
        <v>49</v>
      </c>
      <c r="C20" s="74" t="s">
        <v>44</v>
      </c>
      <c r="D20" s="68" t="s">
        <v>50</v>
      </c>
      <c r="E20" s="29" t="s">
        <v>24</v>
      </c>
      <c r="F20" s="35">
        <v>11978.55</v>
      </c>
      <c r="G20" s="78">
        <v>6600</v>
      </c>
      <c r="H20" s="83">
        <v>1200</v>
      </c>
      <c r="I20" s="57" t="s">
        <v>46</v>
      </c>
      <c r="J20" s="47">
        <v>150</v>
      </c>
      <c r="K20" s="52" t="s">
        <v>51</v>
      </c>
      <c r="L20" s="52"/>
      <c r="M20" s="92" t="s">
        <v>52</v>
      </c>
    </row>
    <row r="21" spans="1:13" s="26" customFormat="1" ht="24.95" customHeight="1" x14ac:dyDescent="0.15">
      <c r="A21" s="57"/>
      <c r="B21" s="68"/>
      <c r="C21" s="74"/>
      <c r="D21" s="68"/>
      <c r="E21" s="29" t="s">
        <v>28</v>
      </c>
      <c r="F21" s="31"/>
      <c r="G21" s="78"/>
      <c r="H21" s="84"/>
      <c r="I21" s="57"/>
      <c r="J21" s="47"/>
      <c r="K21" s="52" t="s">
        <v>53</v>
      </c>
      <c r="L21" s="52">
        <v>13850021974</v>
      </c>
      <c r="M21" s="92"/>
    </row>
    <row r="22" spans="1:13" s="26" customFormat="1" ht="24.95" customHeight="1" x14ac:dyDescent="0.15">
      <c r="A22" s="57"/>
      <c r="B22" s="69"/>
      <c r="C22" s="69"/>
      <c r="D22" s="69"/>
      <c r="E22" s="29" t="s">
        <v>30</v>
      </c>
      <c r="F22" s="34"/>
      <c r="G22" s="78"/>
      <c r="H22" s="84"/>
      <c r="I22" s="57"/>
      <c r="J22" s="47"/>
      <c r="K22" s="52"/>
      <c r="L22" s="52"/>
      <c r="M22" s="92"/>
    </row>
    <row r="23" spans="1:13" s="3" customFormat="1" ht="30" customHeight="1" x14ac:dyDescent="0.15">
      <c r="A23" s="57">
        <v>3</v>
      </c>
      <c r="B23" s="70" t="s">
        <v>54</v>
      </c>
      <c r="C23" s="55" t="s">
        <v>44</v>
      </c>
      <c r="D23" s="70" t="s">
        <v>55</v>
      </c>
      <c r="E23" s="11" t="s">
        <v>24</v>
      </c>
      <c r="F23" s="36">
        <v>9351.69</v>
      </c>
      <c r="G23" s="54">
        <v>4300</v>
      </c>
      <c r="H23" s="83">
        <v>1300</v>
      </c>
      <c r="I23" s="57" t="s">
        <v>46</v>
      </c>
      <c r="J23" s="47">
        <v>100</v>
      </c>
      <c r="K23" s="53" t="s">
        <v>56</v>
      </c>
      <c r="L23" s="53"/>
      <c r="M23" s="92" t="s">
        <v>57</v>
      </c>
    </row>
    <row r="24" spans="1:13" s="3" customFormat="1" ht="30" customHeight="1" x14ac:dyDescent="0.15">
      <c r="A24" s="57"/>
      <c r="B24" s="56"/>
      <c r="C24" s="56"/>
      <c r="D24" s="56"/>
      <c r="E24" s="11" t="s">
        <v>28</v>
      </c>
      <c r="F24" s="37"/>
      <c r="G24" s="54"/>
      <c r="H24" s="84"/>
      <c r="I24" s="57"/>
      <c r="J24" s="47"/>
      <c r="K24" s="53" t="s">
        <v>58</v>
      </c>
      <c r="L24" s="53">
        <v>13859933566</v>
      </c>
      <c r="M24" s="92"/>
    </row>
    <row r="25" spans="1:13" s="3" customFormat="1" ht="30" customHeight="1" x14ac:dyDescent="0.15">
      <c r="A25" s="57"/>
      <c r="B25" s="56"/>
      <c r="C25" s="56"/>
      <c r="D25" s="56"/>
      <c r="E25" s="11" t="s">
        <v>30</v>
      </c>
      <c r="F25" s="38"/>
      <c r="G25" s="54"/>
      <c r="H25" s="84"/>
      <c r="I25" s="57"/>
      <c r="J25" s="47"/>
      <c r="K25" s="53"/>
      <c r="L25" s="53"/>
      <c r="M25" s="92"/>
    </row>
    <row r="26" spans="1:13" s="9" customFormat="1" ht="30" customHeight="1" x14ac:dyDescent="0.15">
      <c r="A26" s="59">
        <v>4</v>
      </c>
      <c r="B26" s="70" t="s">
        <v>59</v>
      </c>
      <c r="C26" s="55" t="s">
        <v>44</v>
      </c>
      <c r="D26" s="70" t="s">
        <v>60</v>
      </c>
      <c r="E26" s="22" t="s">
        <v>24</v>
      </c>
      <c r="F26" s="36">
        <v>4762.76</v>
      </c>
      <c r="G26" s="54">
        <v>2300</v>
      </c>
      <c r="H26" s="85">
        <v>400</v>
      </c>
      <c r="I26" s="57" t="s">
        <v>46</v>
      </c>
      <c r="J26" s="47">
        <v>100</v>
      </c>
      <c r="K26" s="54" t="s">
        <v>59</v>
      </c>
      <c r="L26" s="54"/>
      <c r="M26" s="92" t="s">
        <v>61</v>
      </c>
    </row>
    <row r="27" spans="1:13" s="9" customFormat="1" ht="30" customHeight="1" x14ac:dyDescent="0.15">
      <c r="A27" s="59"/>
      <c r="B27" s="70"/>
      <c r="C27" s="55"/>
      <c r="D27" s="70"/>
      <c r="E27" s="22" t="s">
        <v>28</v>
      </c>
      <c r="F27" s="36"/>
      <c r="G27" s="54"/>
      <c r="H27" s="85"/>
      <c r="I27" s="57"/>
      <c r="J27" s="47"/>
      <c r="K27" s="54" t="s">
        <v>62</v>
      </c>
      <c r="L27" s="54">
        <v>18350276796</v>
      </c>
      <c r="M27" s="92"/>
    </row>
    <row r="28" spans="1:13" s="9" customFormat="1" ht="30" customHeight="1" x14ac:dyDescent="0.15">
      <c r="A28" s="60"/>
      <c r="B28" s="71"/>
      <c r="C28" s="71"/>
      <c r="D28" s="71"/>
      <c r="E28" s="39" t="s">
        <v>30</v>
      </c>
      <c r="F28" s="40"/>
      <c r="G28" s="80"/>
      <c r="H28" s="86" t="s">
        <v>48</v>
      </c>
      <c r="I28" s="58"/>
      <c r="J28" s="73"/>
      <c r="K28" s="80"/>
      <c r="L28" s="80"/>
      <c r="M28" s="93"/>
    </row>
    <row r="29" spans="1:13" s="26" customFormat="1" ht="30" customHeight="1" x14ac:dyDescent="0.15">
      <c r="A29" s="57">
        <v>5</v>
      </c>
      <c r="B29" s="70" t="s">
        <v>63</v>
      </c>
      <c r="C29" s="74" t="s">
        <v>64</v>
      </c>
      <c r="D29" s="70" t="s">
        <v>65</v>
      </c>
      <c r="E29" s="29" t="s">
        <v>24</v>
      </c>
      <c r="F29" s="36">
        <v>3843.27</v>
      </c>
      <c r="G29" s="78">
        <v>2000</v>
      </c>
      <c r="H29" s="83">
        <v>800</v>
      </c>
      <c r="I29" s="57" t="s">
        <v>46</v>
      </c>
      <c r="J29" s="72">
        <v>200</v>
      </c>
      <c r="K29" s="52" t="s">
        <v>66</v>
      </c>
      <c r="L29" s="52"/>
      <c r="M29" s="92" t="s">
        <v>67</v>
      </c>
    </row>
    <row r="30" spans="1:13" s="26" customFormat="1" ht="30" customHeight="1" x14ac:dyDescent="0.15">
      <c r="A30" s="57"/>
      <c r="B30" s="70"/>
      <c r="C30" s="74"/>
      <c r="D30" s="70"/>
      <c r="E30" s="29" t="s">
        <v>28</v>
      </c>
      <c r="F30" s="31"/>
      <c r="G30" s="78"/>
      <c r="H30" s="84"/>
      <c r="I30" s="57"/>
      <c r="J30" s="72"/>
      <c r="K30" s="78" t="s">
        <v>68</v>
      </c>
      <c r="L30" s="78">
        <v>15159262728</v>
      </c>
      <c r="M30" s="92"/>
    </row>
    <row r="31" spans="1:13" customFormat="1" ht="30" customHeight="1" x14ac:dyDescent="0.15">
      <c r="A31" s="58"/>
      <c r="B31" s="71"/>
      <c r="C31" s="75"/>
      <c r="D31" s="71"/>
      <c r="E31" s="32" t="s">
        <v>30</v>
      </c>
      <c r="F31" s="41"/>
      <c r="G31" s="79"/>
      <c r="H31" s="87"/>
      <c r="I31" s="58"/>
      <c r="J31" s="90"/>
      <c r="K31" s="79"/>
      <c r="L31" s="79"/>
      <c r="M31" s="93"/>
    </row>
    <row r="32" spans="1:13" ht="30" customHeight="1" x14ac:dyDescent="0.15">
      <c r="A32" s="14" t="s">
        <v>69</v>
      </c>
      <c r="B32" s="18" t="s">
        <v>70</v>
      </c>
      <c r="C32" s="19"/>
      <c r="D32" s="19"/>
      <c r="E32" s="10"/>
      <c r="F32" s="10">
        <f>F33+F39+F42</f>
        <v>6360.51</v>
      </c>
      <c r="G32" s="10">
        <f>SUM(G33:G44)</f>
        <v>6840.3905420000001</v>
      </c>
      <c r="H32" s="10">
        <f>SUM(H33:H44)</f>
        <v>1050</v>
      </c>
      <c r="I32" s="10"/>
      <c r="J32" s="10">
        <f>SUM(J33:J47)</f>
        <v>494.351564</v>
      </c>
      <c r="K32" s="10"/>
      <c r="L32" s="10"/>
      <c r="M32" s="25"/>
    </row>
    <row r="33" spans="1:13" s="2" customFormat="1" ht="30" customHeight="1" x14ac:dyDescent="0.15">
      <c r="A33" s="61">
        <v>1</v>
      </c>
      <c r="B33" s="66" t="s">
        <v>71</v>
      </c>
      <c r="C33" s="47" t="s">
        <v>72</v>
      </c>
      <c r="D33" s="76" t="s">
        <v>73</v>
      </c>
      <c r="E33" s="29" t="s">
        <v>24</v>
      </c>
      <c r="F33" s="30">
        <v>5067.47</v>
      </c>
      <c r="G33" s="81">
        <v>3664.842862</v>
      </c>
      <c r="H33" s="83">
        <v>500</v>
      </c>
      <c r="I33" s="47" t="s">
        <v>74</v>
      </c>
      <c r="J33" s="78">
        <v>200</v>
      </c>
      <c r="K33" s="52" t="s">
        <v>75</v>
      </c>
      <c r="L33" s="52"/>
      <c r="M33" s="92" t="s">
        <v>76</v>
      </c>
    </row>
    <row r="34" spans="1:13" s="2" customFormat="1" ht="30" customHeight="1" x14ac:dyDescent="0.15">
      <c r="A34" s="62"/>
      <c r="B34" s="66"/>
      <c r="C34" s="47"/>
      <c r="D34" s="76"/>
      <c r="E34" s="29" t="s">
        <v>28</v>
      </c>
      <c r="F34" s="30">
        <v>500</v>
      </c>
      <c r="G34" s="81"/>
      <c r="H34" s="83"/>
      <c r="I34" s="47"/>
      <c r="J34" s="78"/>
      <c r="K34" s="52" t="s">
        <v>77</v>
      </c>
      <c r="L34" s="52">
        <v>13850028489</v>
      </c>
      <c r="M34" s="92"/>
    </row>
    <row r="35" spans="1:13" s="2" customFormat="1" ht="30" customHeight="1" x14ac:dyDescent="0.15">
      <c r="A35" s="63"/>
      <c r="B35" s="67"/>
      <c r="C35" s="73"/>
      <c r="D35" s="77"/>
      <c r="E35" s="32" t="s">
        <v>30</v>
      </c>
      <c r="F35" s="33">
        <v>4567.47</v>
      </c>
      <c r="G35" s="82"/>
      <c r="H35" s="88"/>
      <c r="I35" s="73"/>
      <c r="J35" s="79"/>
      <c r="K35" s="91"/>
      <c r="L35" s="91"/>
      <c r="M35" s="93"/>
    </row>
    <row r="36" spans="1:13" s="3" customFormat="1" ht="24.95" customHeight="1" x14ac:dyDescent="0.15">
      <c r="A36" s="57">
        <v>2</v>
      </c>
      <c r="B36" s="66" t="s">
        <v>78</v>
      </c>
      <c r="C36" s="47" t="s">
        <v>79</v>
      </c>
      <c r="D36" s="76" t="s">
        <v>80</v>
      </c>
      <c r="E36" s="11" t="s">
        <v>24</v>
      </c>
      <c r="F36" s="43" t="s">
        <v>81</v>
      </c>
      <c r="G36" s="54">
        <v>2107.2962520000001</v>
      </c>
      <c r="H36" s="83">
        <v>350</v>
      </c>
      <c r="I36" s="47" t="s">
        <v>74</v>
      </c>
      <c r="J36" s="47">
        <v>100</v>
      </c>
      <c r="K36" s="55" t="s">
        <v>82</v>
      </c>
      <c r="L36" s="56" t="s">
        <v>48</v>
      </c>
      <c r="M36" s="94" t="s">
        <v>83</v>
      </c>
    </row>
    <row r="37" spans="1:13" s="3" customFormat="1" ht="24.95" customHeight="1" x14ac:dyDescent="0.15">
      <c r="A37" s="57"/>
      <c r="B37" s="66"/>
      <c r="C37" s="47"/>
      <c r="D37" s="76"/>
      <c r="E37" s="11" t="s">
        <v>28</v>
      </c>
      <c r="F37" s="43" t="s">
        <v>84</v>
      </c>
      <c r="G37" s="54"/>
      <c r="H37" s="84"/>
      <c r="I37" s="47"/>
      <c r="J37" s="47"/>
      <c r="K37" s="55" t="s">
        <v>29</v>
      </c>
      <c r="L37" s="55">
        <v>13696909668</v>
      </c>
      <c r="M37" s="94"/>
    </row>
    <row r="38" spans="1:13" s="3" customFormat="1" ht="24.95" customHeight="1" x14ac:dyDescent="0.15">
      <c r="A38" s="57"/>
      <c r="B38" s="66"/>
      <c r="C38" s="47"/>
      <c r="D38" s="76"/>
      <c r="E38" s="11" t="s">
        <v>30</v>
      </c>
      <c r="F38" s="43" t="s">
        <v>85</v>
      </c>
      <c r="G38" s="54"/>
      <c r="H38" s="84"/>
      <c r="I38" s="47"/>
      <c r="J38" s="47"/>
      <c r="K38" s="56" t="s">
        <v>48</v>
      </c>
      <c r="L38" s="56" t="s">
        <v>48</v>
      </c>
      <c r="M38" s="94"/>
    </row>
    <row r="39" spans="1:13" s="3" customFormat="1" ht="24.95" customHeight="1" x14ac:dyDescent="0.15">
      <c r="A39" s="57">
        <v>3</v>
      </c>
      <c r="B39" s="66" t="s">
        <v>86</v>
      </c>
      <c r="C39" s="47">
        <v>2021</v>
      </c>
      <c r="D39" s="76" t="s">
        <v>87</v>
      </c>
      <c r="E39" s="11" t="s">
        <v>24</v>
      </c>
      <c r="F39" s="30">
        <v>380</v>
      </c>
      <c r="G39" s="54">
        <v>278.60000000000002</v>
      </c>
      <c r="H39" s="83">
        <v>50</v>
      </c>
      <c r="I39" s="47" t="s">
        <v>74</v>
      </c>
      <c r="J39" s="47">
        <v>48.368200000000002</v>
      </c>
      <c r="K39" s="53" t="s">
        <v>88</v>
      </c>
      <c r="L39" s="53"/>
      <c r="M39" s="94" t="s">
        <v>89</v>
      </c>
    </row>
    <row r="40" spans="1:13" s="3" customFormat="1" ht="24.95" customHeight="1" x14ac:dyDescent="0.15">
      <c r="A40" s="57"/>
      <c r="B40" s="66"/>
      <c r="C40" s="47"/>
      <c r="D40" s="76"/>
      <c r="E40" s="11" t="s">
        <v>28</v>
      </c>
      <c r="F40" s="30"/>
      <c r="G40" s="54"/>
      <c r="H40" s="84"/>
      <c r="I40" s="47"/>
      <c r="J40" s="47"/>
      <c r="K40" s="52" t="s">
        <v>90</v>
      </c>
      <c r="L40" s="52">
        <v>13559215591</v>
      </c>
      <c r="M40" s="94"/>
    </row>
    <row r="41" spans="1:13" s="3" customFormat="1" ht="24.95" customHeight="1" x14ac:dyDescent="0.15">
      <c r="A41" s="57"/>
      <c r="B41" s="66"/>
      <c r="C41" s="47"/>
      <c r="D41" s="76"/>
      <c r="E41" s="11" t="s">
        <v>30</v>
      </c>
      <c r="F41" s="30"/>
      <c r="G41" s="54"/>
      <c r="H41" s="84"/>
      <c r="I41" s="47"/>
      <c r="J41" s="47"/>
      <c r="K41" s="52"/>
      <c r="L41" s="52"/>
      <c r="M41" s="94"/>
    </row>
    <row r="42" spans="1:13" s="3" customFormat="1" ht="30" customHeight="1" x14ac:dyDescent="0.15">
      <c r="A42" s="57">
        <v>4</v>
      </c>
      <c r="B42" s="66" t="s">
        <v>91</v>
      </c>
      <c r="C42" s="47" t="s">
        <v>79</v>
      </c>
      <c r="D42" s="76" t="s">
        <v>92</v>
      </c>
      <c r="E42" s="11" t="s">
        <v>24</v>
      </c>
      <c r="F42" s="42">
        <v>913.04</v>
      </c>
      <c r="G42" s="54">
        <v>789.65142800000001</v>
      </c>
      <c r="H42" s="83">
        <v>150</v>
      </c>
      <c r="I42" s="47" t="s">
        <v>74</v>
      </c>
      <c r="J42" s="54">
        <v>132.65796399999999</v>
      </c>
      <c r="K42" s="54" t="s">
        <v>51</v>
      </c>
      <c r="L42" s="54"/>
      <c r="M42" s="92" t="s">
        <v>93</v>
      </c>
    </row>
    <row r="43" spans="1:13" s="3" customFormat="1" ht="30" customHeight="1" x14ac:dyDescent="0.15">
      <c r="A43" s="57"/>
      <c r="B43" s="66"/>
      <c r="C43" s="47"/>
      <c r="D43" s="76"/>
      <c r="E43" s="11" t="s">
        <v>28</v>
      </c>
      <c r="F43" s="42">
        <v>482</v>
      </c>
      <c r="G43" s="54"/>
      <c r="H43" s="84"/>
      <c r="I43" s="47"/>
      <c r="J43" s="54"/>
      <c r="K43" s="54" t="s">
        <v>53</v>
      </c>
      <c r="L43" s="54">
        <v>13850021974</v>
      </c>
      <c r="M43" s="92"/>
    </row>
    <row r="44" spans="1:13" s="3" customFormat="1" ht="30" customHeight="1" x14ac:dyDescent="0.15">
      <c r="A44" s="57"/>
      <c r="B44" s="66"/>
      <c r="C44" s="47"/>
      <c r="D44" s="76"/>
      <c r="E44" s="11" t="s">
        <v>30</v>
      </c>
      <c r="F44" s="42">
        <v>431.04</v>
      </c>
      <c r="G44" s="54"/>
      <c r="H44" s="84"/>
      <c r="I44" s="47"/>
      <c r="J44" s="54"/>
      <c r="K44" s="54"/>
      <c r="L44" s="54"/>
      <c r="M44" s="92"/>
    </row>
    <row r="45" spans="1:13" s="3" customFormat="1" ht="30" customHeight="1" x14ac:dyDescent="0.15">
      <c r="A45" s="57">
        <v>5</v>
      </c>
      <c r="B45" s="66" t="s">
        <v>94</v>
      </c>
      <c r="C45" s="47">
        <v>2019</v>
      </c>
      <c r="D45" s="76" t="s">
        <v>95</v>
      </c>
      <c r="E45" s="11" t="s">
        <v>24</v>
      </c>
      <c r="F45" s="42">
        <v>76.94</v>
      </c>
      <c r="G45" s="54">
        <v>39</v>
      </c>
      <c r="H45" s="83">
        <v>15</v>
      </c>
      <c r="I45" s="47" t="s">
        <v>74</v>
      </c>
      <c r="J45" s="54">
        <v>13.3254</v>
      </c>
      <c r="K45" s="55" t="s">
        <v>82</v>
      </c>
      <c r="L45" s="56" t="s">
        <v>48</v>
      </c>
      <c r="M45" s="92" t="s">
        <v>96</v>
      </c>
    </row>
    <row r="46" spans="1:13" s="3" customFormat="1" ht="30" customHeight="1" x14ac:dyDescent="0.15">
      <c r="A46" s="57"/>
      <c r="B46" s="66"/>
      <c r="C46" s="47"/>
      <c r="D46" s="76"/>
      <c r="E46" s="11" t="s">
        <v>28</v>
      </c>
      <c r="F46" s="42"/>
      <c r="G46" s="54"/>
      <c r="H46" s="84"/>
      <c r="I46" s="47"/>
      <c r="J46" s="54"/>
      <c r="K46" s="55" t="s">
        <v>29</v>
      </c>
      <c r="L46" s="55">
        <v>13696909668</v>
      </c>
      <c r="M46" s="92"/>
    </row>
    <row r="47" spans="1:13" s="3" customFormat="1" ht="30" customHeight="1" x14ac:dyDescent="0.15">
      <c r="A47" s="57"/>
      <c r="B47" s="66"/>
      <c r="C47" s="47"/>
      <c r="D47" s="76"/>
      <c r="E47" s="11" t="s">
        <v>30</v>
      </c>
      <c r="F47" s="42">
        <v>76.94</v>
      </c>
      <c r="G47" s="54"/>
      <c r="H47" s="84"/>
      <c r="I47" s="47"/>
      <c r="J47" s="54"/>
      <c r="K47" s="56" t="s">
        <v>48</v>
      </c>
      <c r="L47" s="56" t="s">
        <v>48</v>
      </c>
      <c r="M47" s="92"/>
    </row>
  </sheetData>
  <mergeCells count="169">
    <mergeCell ref="M33:M35"/>
    <mergeCell ref="M36:M38"/>
    <mergeCell ref="M39:M41"/>
    <mergeCell ref="M42:M44"/>
    <mergeCell ref="M45:M47"/>
    <mergeCell ref="M3:M4"/>
    <mergeCell ref="M7:M9"/>
    <mergeCell ref="M10:M12"/>
    <mergeCell ref="M13:M15"/>
    <mergeCell ref="M17:M19"/>
    <mergeCell ref="M20:M22"/>
    <mergeCell ref="M23:M25"/>
    <mergeCell ref="M26:M28"/>
    <mergeCell ref="M29:M31"/>
    <mergeCell ref="K37:K38"/>
    <mergeCell ref="K40:K41"/>
    <mergeCell ref="K43:K44"/>
    <mergeCell ref="K46:K47"/>
    <mergeCell ref="L8:L9"/>
    <mergeCell ref="L11:L12"/>
    <mergeCell ref="L14:L15"/>
    <mergeCell ref="L18:L19"/>
    <mergeCell ref="L21:L22"/>
    <mergeCell ref="L24:L25"/>
    <mergeCell ref="L27:L28"/>
    <mergeCell ref="L30:L31"/>
    <mergeCell ref="L34:L35"/>
    <mergeCell ref="L37:L38"/>
    <mergeCell ref="L40:L41"/>
    <mergeCell ref="L43:L44"/>
    <mergeCell ref="L46:L47"/>
    <mergeCell ref="K8:K9"/>
    <mergeCell ref="K11:K12"/>
    <mergeCell ref="K14:K15"/>
    <mergeCell ref="K18:K19"/>
    <mergeCell ref="K21:K22"/>
    <mergeCell ref="K24:K25"/>
    <mergeCell ref="K27:K28"/>
    <mergeCell ref="K30:K31"/>
    <mergeCell ref="K34:K35"/>
    <mergeCell ref="I36:I38"/>
    <mergeCell ref="I39:I41"/>
    <mergeCell ref="I42:I44"/>
    <mergeCell ref="I45:I47"/>
    <mergeCell ref="J3:J4"/>
    <mergeCell ref="J7:J9"/>
    <mergeCell ref="J10:J12"/>
    <mergeCell ref="J13:J15"/>
    <mergeCell ref="J17:J19"/>
    <mergeCell ref="J20:J22"/>
    <mergeCell ref="J23:J25"/>
    <mergeCell ref="J26:J28"/>
    <mergeCell ref="J29:J31"/>
    <mergeCell ref="J33:J35"/>
    <mergeCell ref="J36:J38"/>
    <mergeCell ref="J39:J41"/>
    <mergeCell ref="J42:J44"/>
    <mergeCell ref="J45:J47"/>
    <mergeCell ref="I7:I9"/>
    <mergeCell ref="I10:I12"/>
    <mergeCell ref="I13:I15"/>
    <mergeCell ref="I17:I19"/>
    <mergeCell ref="I20:I22"/>
    <mergeCell ref="I23:I25"/>
    <mergeCell ref="I26:I28"/>
    <mergeCell ref="I29:I31"/>
    <mergeCell ref="I33:I35"/>
    <mergeCell ref="G45:G47"/>
    <mergeCell ref="H7:H9"/>
    <mergeCell ref="H10:H12"/>
    <mergeCell ref="H13:H15"/>
    <mergeCell ref="H17:H19"/>
    <mergeCell ref="H20:H22"/>
    <mergeCell ref="H23:H25"/>
    <mergeCell ref="H26:H28"/>
    <mergeCell ref="H29:H31"/>
    <mergeCell ref="H33:H35"/>
    <mergeCell ref="H36:H38"/>
    <mergeCell ref="H39:H41"/>
    <mergeCell ref="H42:H44"/>
    <mergeCell ref="H45:H47"/>
    <mergeCell ref="G17:G19"/>
    <mergeCell ref="G20:G22"/>
    <mergeCell ref="G23:G25"/>
    <mergeCell ref="G26:G28"/>
    <mergeCell ref="G29:G31"/>
    <mergeCell ref="G33:G35"/>
    <mergeCell ref="G36:G38"/>
    <mergeCell ref="G39:G41"/>
    <mergeCell ref="G42:G44"/>
    <mergeCell ref="D23:D25"/>
    <mergeCell ref="D26:D28"/>
    <mergeCell ref="D29:D31"/>
    <mergeCell ref="D33:D35"/>
    <mergeCell ref="D36:D38"/>
    <mergeCell ref="D39:D41"/>
    <mergeCell ref="D42:D44"/>
    <mergeCell ref="D45:D47"/>
    <mergeCell ref="E3:E4"/>
    <mergeCell ref="B23:B25"/>
    <mergeCell ref="B26:B28"/>
    <mergeCell ref="B29:B31"/>
    <mergeCell ref="B33:B35"/>
    <mergeCell ref="B36:B38"/>
    <mergeCell ref="B39:B41"/>
    <mergeCell ref="B42:B44"/>
    <mergeCell ref="B45:B47"/>
    <mergeCell ref="C3:C4"/>
    <mergeCell ref="C7:C9"/>
    <mergeCell ref="C10:C12"/>
    <mergeCell ref="C13:C15"/>
    <mergeCell ref="C17:C19"/>
    <mergeCell ref="C20:C22"/>
    <mergeCell ref="C23:C25"/>
    <mergeCell ref="C26:C28"/>
    <mergeCell ref="C29:C31"/>
    <mergeCell ref="C33:C35"/>
    <mergeCell ref="C36:C38"/>
    <mergeCell ref="C39:C41"/>
    <mergeCell ref="C42:C44"/>
    <mergeCell ref="C45:C47"/>
    <mergeCell ref="K23:L23"/>
    <mergeCell ref="K26:L26"/>
    <mergeCell ref="K29:L29"/>
    <mergeCell ref="K33:L33"/>
    <mergeCell ref="K36:L36"/>
    <mergeCell ref="K39:L39"/>
    <mergeCell ref="K42:L42"/>
    <mergeCell ref="K45:L45"/>
    <mergeCell ref="A3:A4"/>
    <mergeCell ref="A7:A9"/>
    <mergeCell ref="A10:A12"/>
    <mergeCell ref="A13:A15"/>
    <mergeCell ref="A17:A19"/>
    <mergeCell ref="A20:A22"/>
    <mergeCell ref="A23:A25"/>
    <mergeCell ref="A26:A28"/>
    <mergeCell ref="A29:A31"/>
    <mergeCell ref="A33:A35"/>
    <mergeCell ref="A36:A38"/>
    <mergeCell ref="A39:A41"/>
    <mergeCell ref="A42:A44"/>
    <mergeCell ref="A45:A47"/>
    <mergeCell ref="B3:B4"/>
    <mergeCell ref="B7:B9"/>
    <mergeCell ref="A1:M1"/>
    <mergeCell ref="H3:I3"/>
    <mergeCell ref="K3:L3"/>
    <mergeCell ref="A5:D5"/>
    <mergeCell ref="K7:L7"/>
    <mergeCell ref="K10:L10"/>
    <mergeCell ref="K13:L13"/>
    <mergeCell ref="K17:L17"/>
    <mergeCell ref="K20:L20"/>
    <mergeCell ref="B10:B12"/>
    <mergeCell ref="B13:B15"/>
    <mergeCell ref="B17:B19"/>
    <mergeCell ref="B20:B22"/>
    <mergeCell ref="D3:D4"/>
    <mergeCell ref="D7:D9"/>
    <mergeCell ref="D10:D12"/>
    <mergeCell ref="D13:D15"/>
    <mergeCell ref="D17:D19"/>
    <mergeCell ref="D20:D22"/>
    <mergeCell ref="F3:F4"/>
    <mergeCell ref="G3:G4"/>
    <mergeCell ref="G7:G9"/>
    <mergeCell ref="G10:G12"/>
    <mergeCell ref="G13:G15"/>
  </mergeCells>
  <phoneticPr fontId="16" type="noConversion"/>
  <conditionalFormatting sqref="B20:B28">
    <cfRule type="expression" dxfId="0" priority="1" stopIfTrue="1">
      <formula>AND(COUNTIF(#REF!,B20)&gt;1,NOT(ISBLANK(B20)))</formula>
    </cfRule>
  </conditionalFormatting>
  <printOptions horizontalCentered="1"/>
  <pageMargins left="0.31388888888888899" right="0.31388888888888899" top="0.70763888888888904" bottom="0.82638888888888895" header="0.31388888888888899" footer="0.39305555555555599"/>
  <pageSetup paperSize="8" scale="71" orientation="landscape" r:id="rId1"/>
  <headerFooter alignWithMargins="0">
    <oddFooter>&amp;C第 &amp;P 页，共 &amp;N 页</oddFooter>
  </headerFooter>
  <rowBreaks count="2" manualBreakCount="2">
    <brk id="22" max="12" man="1"/>
    <brk id="4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"/>
  <sheetViews>
    <sheetView view="pageBreakPreview" zoomScaleNormal="70" zoomScaleSheetLayoutView="100" workbookViewId="0">
      <selection activeCell="B14" sqref="B14:B16"/>
    </sheetView>
  </sheetViews>
  <sheetFormatPr defaultColWidth="9" defaultRowHeight="14.25" x14ac:dyDescent="0.15"/>
  <cols>
    <col min="1" max="1" width="6.625" style="4" customWidth="1"/>
    <col min="2" max="2" width="16.875" style="3" customWidth="1"/>
    <col min="3" max="3" width="7.25" style="3" customWidth="1"/>
    <col min="4" max="4" width="32.625" style="3" customWidth="1"/>
    <col min="5" max="5" width="7.5" style="4" customWidth="1"/>
    <col min="6" max="6" width="12.25" style="4" customWidth="1"/>
    <col min="7" max="7" width="13.625" style="5" customWidth="1"/>
    <col min="8" max="8" width="12.625" style="5" customWidth="1"/>
    <col min="9" max="9" width="9.5" style="3" customWidth="1"/>
    <col min="10" max="10" width="16.875" style="3" customWidth="1"/>
    <col min="11" max="11" width="8.625" style="4" customWidth="1"/>
    <col min="12" max="12" width="12.875" style="4" customWidth="1"/>
    <col min="13" max="13" width="14.875" style="6" customWidth="1"/>
    <col min="14" max="14" width="17.5" style="4" customWidth="1"/>
    <col min="15" max="15" width="19.625" style="3" customWidth="1"/>
    <col min="16" max="16" width="12.625" style="3"/>
    <col min="17" max="16384" width="9" style="3"/>
  </cols>
  <sheetData>
    <row r="1" spans="1:15" ht="36" customHeight="1" x14ac:dyDescent="0.15">
      <c r="A1" s="45" t="s">
        <v>97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6"/>
    </row>
    <row r="2" spans="1:15" ht="36" customHeight="1" x14ac:dyDescent="0.15">
      <c r="A2" s="7" t="s">
        <v>1</v>
      </c>
      <c r="B2" s="8"/>
      <c r="C2" s="9"/>
      <c r="D2" s="9"/>
      <c r="E2" s="5"/>
      <c r="F2" s="5"/>
      <c r="I2" s="9"/>
      <c r="J2" s="9"/>
      <c r="L2" s="4" t="s">
        <v>2</v>
      </c>
    </row>
    <row r="3" spans="1:15" ht="42.75" customHeight="1" x14ac:dyDescent="0.15">
      <c r="A3" s="53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8"/>
      <c r="J3" s="47" t="s">
        <v>11</v>
      </c>
      <c r="K3" s="49" t="s">
        <v>12</v>
      </c>
      <c r="L3" s="50"/>
      <c r="M3" s="57" t="s">
        <v>13</v>
      </c>
    </row>
    <row r="4" spans="1:15" ht="45.95" customHeight="1" x14ac:dyDescent="0.15">
      <c r="A4" s="53"/>
      <c r="B4" s="47"/>
      <c r="C4" s="47"/>
      <c r="D4" s="47"/>
      <c r="E4" s="47"/>
      <c r="F4" s="47"/>
      <c r="G4" s="47"/>
      <c r="H4" s="12" t="s">
        <v>14</v>
      </c>
      <c r="I4" s="11" t="s">
        <v>15</v>
      </c>
      <c r="J4" s="89"/>
      <c r="K4" s="10" t="s">
        <v>16</v>
      </c>
      <c r="L4" s="10" t="s">
        <v>17</v>
      </c>
      <c r="M4" s="57"/>
      <c r="O4" s="4"/>
    </row>
    <row r="5" spans="1:15" ht="35.1" customHeight="1" x14ac:dyDescent="0.15">
      <c r="A5" s="51" t="s">
        <v>98</v>
      </c>
      <c r="B5" s="51"/>
      <c r="C5" s="51"/>
      <c r="D5" s="51"/>
      <c r="E5" s="10"/>
      <c r="F5" s="14">
        <f t="shared" ref="F5" si="0">F6+F11</f>
        <v>6018.34</v>
      </c>
      <c r="G5" s="14">
        <f t="shared" ref="G5:H5" si="1">G6+G10</f>
        <v>1275</v>
      </c>
      <c r="H5" s="14">
        <f t="shared" si="1"/>
        <v>2170</v>
      </c>
      <c r="I5" s="14"/>
      <c r="J5" s="14">
        <f>J6+J10</f>
        <v>255.648436</v>
      </c>
      <c r="K5" s="10"/>
      <c r="L5" s="10"/>
      <c r="M5" s="24"/>
    </row>
    <row r="6" spans="1:15" ht="35.1" customHeight="1" x14ac:dyDescent="0.15">
      <c r="A6" s="15" t="s">
        <v>19</v>
      </c>
      <c r="B6" s="13" t="s">
        <v>99</v>
      </c>
      <c r="C6" s="13"/>
      <c r="D6" s="13"/>
      <c r="E6" s="10"/>
      <c r="F6" s="14">
        <f t="shared" ref="F6:H6" si="2">F7</f>
        <v>5237.79</v>
      </c>
      <c r="G6" s="14">
        <f t="shared" si="2"/>
        <v>0</v>
      </c>
      <c r="H6" s="14">
        <f t="shared" si="2"/>
        <v>2000</v>
      </c>
      <c r="I6" s="14"/>
      <c r="J6" s="14">
        <f>J7</f>
        <v>100</v>
      </c>
      <c r="K6" s="10"/>
      <c r="L6" s="10"/>
      <c r="M6" s="24"/>
      <c r="O6" s="4"/>
    </row>
    <row r="7" spans="1:15" s="1" customFormat="1" ht="30" customHeight="1" x14ac:dyDescent="0.15">
      <c r="A7" s="57">
        <v>1</v>
      </c>
      <c r="B7" s="68" t="s">
        <v>100</v>
      </c>
      <c r="C7" s="74" t="s">
        <v>101</v>
      </c>
      <c r="D7" s="68" t="s">
        <v>102</v>
      </c>
      <c r="E7" s="16" t="s">
        <v>24</v>
      </c>
      <c r="F7" s="17">
        <v>5237.79</v>
      </c>
      <c r="G7" s="54">
        <v>0</v>
      </c>
      <c r="H7" s="54">
        <v>2000</v>
      </c>
      <c r="I7" s="57" t="s">
        <v>39</v>
      </c>
      <c r="J7" s="54">
        <v>100</v>
      </c>
      <c r="K7" s="53" t="s">
        <v>103</v>
      </c>
      <c r="L7" s="53"/>
      <c r="M7" s="92" t="s">
        <v>104</v>
      </c>
    </row>
    <row r="8" spans="1:15" s="1" customFormat="1" ht="30" customHeight="1" x14ac:dyDescent="0.15">
      <c r="A8" s="57"/>
      <c r="B8" s="98"/>
      <c r="C8" s="98"/>
      <c r="D8" s="98"/>
      <c r="E8" s="16" t="s">
        <v>28</v>
      </c>
      <c r="F8" s="17"/>
      <c r="G8" s="54"/>
      <c r="H8" s="54"/>
      <c r="I8" s="57"/>
      <c r="J8" s="54"/>
      <c r="K8" s="53" t="s">
        <v>105</v>
      </c>
      <c r="L8" s="53">
        <v>13850059293</v>
      </c>
      <c r="M8" s="92"/>
    </row>
    <row r="9" spans="1:15" s="1" customFormat="1" ht="30" customHeight="1" x14ac:dyDescent="0.15">
      <c r="A9" s="57"/>
      <c r="B9" s="98"/>
      <c r="C9" s="98"/>
      <c r="D9" s="98"/>
      <c r="E9" s="16" t="s">
        <v>30</v>
      </c>
      <c r="F9" s="17"/>
      <c r="G9" s="54"/>
      <c r="H9" s="54"/>
      <c r="I9" s="57"/>
      <c r="J9" s="54"/>
      <c r="K9" s="53"/>
      <c r="L9" s="53"/>
      <c r="M9" s="92"/>
    </row>
    <row r="10" spans="1:15" ht="30" customHeight="1" x14ac:dyDescent="0.15">
      <c r="A10" s="14" t="s">
        <v>69</v>
      </c>
      <c r="B10" s="18" t="s">
        <v>106</v>
      </c>
      <c r="C10" s="19"/>
      <c r="D10" s="19"/>
      <c r="E10" s="10"/>
      <c r="F10" s="10">
        <f>F11+F14</f>
        <v>3226.87</v>
      </c>
      <c r="G10" s="10">
        <f t="shared" ref="G10:H10" si="3">SUM(G11:G16)</f>
        <v>1275</v>
      </c>
      <c r="H10" s="10">
        <f t="shared" si="3"/>
        <v>170</v>
      </c>
      <c r="I10" s="10"/>
      <c r="J10" s="10">
        <f>SUM(J11:J16)</f>
        <v>155.648436</v>
      </c>
      <c r="K10" s="10"/>
      <c r="L10" s="10"/>
      <c r="M10" s="25"/>
    </row>
    <row r="11" spans="1:15" s="2" customFormat="1" ht="24.95" customHeight="1" x14ac:dyDescent="0.15">
      <c r="A11" s="97">
        <v>1</v>
      </c>
      <c r="B11" s="99" t="s">
        <v>107</v>
      </c>
      <c r="C11" s="95" t="s">
        <v>108</v>
      </c>
      <c r="D11" s="99" t="s">
        <v>109</v>
      </c>
      <c r="E11" s="20" t="s">
        <v>24</v>
      </c>
      <c r="F11" s="21">
        <v>780.55</v>
      </c>
      <c r="G11" s="95">
        <v>475</v>
      </c>
      <c r="H11" s="95">
        <v>130</v>
      </c>
      <c r="I11" s="47" t="s">
        <v>74</v>
      </c>
      <c r="J11" s="97">
        <v>124.73583600000001</v>
      </c>
      <c r="K11" s="95" t="s">
        <v>82</v>
      </c>
      <c r="L11" s="96" t="s">
        <v>48</v>
      </c>
      <c r="M11" s="104" t="s">
        <v>110</v>
      </c>
    </row>
    <row r="12" spans="1:15" s="2" customFormat="1" ht="24.95" customHeight="1" x14ac:dyDescent="0.15">
      <c r="A12" s="62"/>
      <c r="B12" s="56"/>
      <c r="C12" s="56"/>
      <c r="D12" s="56"/>
      <c r="E12" s="22" t="s">
        <v>28</v>
      </c>
      <c r="F12" s="22">
        <v>475</v>
      </c>
      <c r="G12" s="56"/>
      <c r="H12" s="56"/>
      <c r="I12" s="47"/>
      <c r="J12" s="62"/>
      <c r="K12" s="55" t="s">
        <v>29</v>
      </c>
      <c r="L12" s="55">
        <v>13696909668</v>
      </c>
      <c r="M12" s="62"/>
    </row>
    <row r="13" spans="1:15" s="2" customFormat="1" ht="24.95" customHeight="1" x14ac:dyDescent="0.15">
      <c r="A13" s="62"/>
      <c r="B13" s="56"/>
      <c r="C13" s="56"/>
      <c r="D13" s="56"/>
      <c r="E13" s="22" t="s">
        <v>30</v>
      </c>
      <c r="F13" s="22"/>
      <c r="G13" s="56"/>
      <c r="H13" s="56"/>
      <c r="I13" s="47"/>
      <c r="J13" s="62"/>
      <c r="K13" s="56" t="s">
        <v>48</v>
      </c>
      <c r="L13" s="56" t="s">
        <v>48</v>
      </c>
      <c r="M13" s="62"/>
    </row>
    <row r="14" spans="1:15" ht="24.95" customHeight="1" x14ac:dyDescent="0.15">
      <c r="A14" s="59">
        <v>2</v>
      </c>
      <c r="B14" s="66" t="s">
        <v>111</v>
      </c>
      <c r="C14" s="100" t="s">
        <v>79</v>
      </c>
      <c r="D14" s="76" t="s">
        <v>112</v>
      </c>
      <c r="E14" s="11" t="s">
        <v>24</v>
      </c>
      <c r="F14" s="23">
        <v>2446.3200000000002</v>
      </c>
      <c r="G14" s="54">
        <v>800</v>
      </c>
      <c r="H14" s="101">
        <v>40</v>
      </c>
      <c r="I14" s="47" t="s">
        <v>74</v>
      </c>
      <c r="J14" s="103">
        <v>30.912600000000001</v>
      </c>
      <c r="K14" s="95" t="s">
        <v>82</v>
      </c>
      <c r="L14" s="96" t="s">
        <v>48</v>
      </c>
      <c r="M14" s="94" t="s">
        <v>113</v>
      </c>
      <c r="N14" s="3"/>
    </row>
    <row r="15" spans="1:15" ht="24.95" customHeight="1" x14ac:dyDescent="0.15">
      <c r="A15" s="59"/>
      <c r="B15" s="66"/>
      <c r="C15" s="100"/>
      <c r="D15" s="76"/>
      <c r="E15" s="11" t="s">
        <v>28</v>
      </c>
      <c r="F15" s="9"/>
      <c r="G15" s="54"/>
      <c r="H15" s="102"/>
      <c r="I15" s="47"/>
      <c r="J15" s="103"/>
      <c r="K15" s="55" t="s">
        <v>29</v>
      </c>
      <c r="L15" s="55">
        <v>13696909668</v>
      </c>
      <c r="M15" s="94"/>
      <c r="N15" s="3"/>
    </row>
    <row r="16" spans="1:15" ht="24.95" customHeight="1" x14ac:dyDescent="0.15">
      <c r="A16" s="59"/>
      <c r="B16" s="66"/>
      <c r="C16" s="100"/>
      <c r="D16" s="76"/>
      <c r="E16" s="11" t="s">
        <v>30</v>
      </c>
      <c r="F16" s="23"/>
      <c r="G16" s="54"/>
      <c r="H16" s="102"/>
      <c r="I16" s="47"/>
      <c r="J16" s="103"/>
      <c r="K16" s="56" t="s">
        <v>48</v>
      </c>
      <c r="L16" s="56" t="s">
        <v>48</v>
      </c>
      <c r="M16" s="94"/>
      <c r="N16" s="3"/>
    </row>
  </sheetData>
  <mergeCells count="49">
    <mergeCell ref="L12:L13"/>
    <mergeCell ref="L15:L16"/>
    <mergeCell ref="M3:M4"/>
    <mergeCell ref="M7:M9"/>
    <mergeCell ref="M11:M13"/>
    <mergeCell ref="M14:M16"/>
    <mergeCell ref="J11:J13"/>
    <mergeCell ref="J14:J16"/>
    <mergeCell ref="K8:K9"/>
    <mergeCell ref="K12:K13"/>
    <mergeCell ref="K15:K16"/>
    <mergeCell ref="H11:H13"/>
    <mergeCell ref="H14:H16"/>
    <mergeCell ref="I7:I9"/>
    <mergeCell ref="I11:I13"/>
    <mergeCell ref="I14:I16"/>
    <mergeCell ref="D11:D13"/>
    <mergeCell ref="D14:D16"/>
    <mergeCell ref="E3:E4"/>
    <mergeCell ref="F3:F4"/>
    <mergeCell ref="G3:G4"/>
    <mergeCell ref="G7:G9"/>
    <mergeCell ref="G11:G13"/>
    <mergeCell ref="G14:G16"/>
    <mergeCell ref="K11:L11"/>
    <mergeCell ref="K14:L14"/>
    <mergeCell ref="A3:A4"/>
    <mergeCell ref="A7:A9"/>
    <mergeCell ref="A11:A13"/>
    <mergeCell ref="A14:A16"/>
    <mergeCell ref="B3:B4"/>
    <mergeCell ref="B7:B9"/>
    <mergeCell ref="B11:B13"/>
    <mergeCell ref="B14:B16"/>
    <mergeCell ref="C3:C4"/>
    <mergeCell ref="C7:C9"/>
    <mergeCell ref="C11:C13"/>
    <mergeCell ref="C14:C16"/>
    <mergeCell ref="D3:D4"/>
    <mergeCell ref="D7:D9"/>
    <mergeCell ref="A1:M1"/>
    <mergeCell ref="H3:I3"/>
    <mergeCell ref="K3:L3"/>
    <mergeCell ref="A5:D5"/>
    <mergeCell ref="K7:L7"/>
    <mergeCell ref="H7:H9"/>
    <mergeCell ref="J3:J4"/>
    <mergeCell ref="J7:J9"/>
    <mergeCell ref="L8:L9"/>
  </mergeCells>
  <phoneticPr fontId="18" type="noConversion"/>
  <printOptions horizontalCentered="1"/>
  <pageMargins left="0.31388888888888899" right="0.31388888888888899" top="0.70763888888888904" bottom="0.82638888888888895" header="0.31388888888888899" footer="0.39305555555555599"/>
  <pageSetup paperSize="8" scale="75" orientation="landscape" r:id="rId1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3.5" x14ac:dyDescent="0.15"/>
  <sheetData/>
  <phoneticPr fontId="18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专项债附件</vt:lpstr>
      <vt:lpstr>附件2（基金）</vt:lpstr>
      <vt:lpstr>Sheet2</vt:lpstr>
      <vt:lpstr>Sheet3</vt:lpstr>
      <vt:lpstr>'附件2（基金）'!Print_Area</vt:lpstr>
      <vt:lpstr>专项债附件!Print_Area</vt:lpstr>
      <vt:lpstr>'附件2（基金）'!Print_Titles</vt:lpstr>
      <vt:lpstr>专项债附件!Print_Titles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李明界</dc:creator>
  <cp:lastModifiedBy>admin</cp:lastModifiedBy>
  <dcterms:created xsi:type="dcterms:W3CDTF">2024-01-25T09:45:00Z</dcterms:created>
  <dcterms:modified xsi:type="dcterms:W3CDTF">2024-03-21T02:21:44Z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