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140" windowHeight="10800" activeTab="1"/>
  </bookViews>
  <sheets>
    <sheet name="附件1" sheetId="3" r:id="rId1"/>
    <sheet name="附件2" sheetId="4" r:id="rId2"/>
  </sheets>
  <calcPr calcId="124519"/>
</workbook>
</file>

<file path=xl/calcChain.xml><?xml version="1.0" encoding="utf-8"?>
<calcChain xmlns="http://schemas.openxmlformats.org/spreadsheetml/2006/main">
  <c r="L19" i="3"/>
  <c r="K19"/>
  <c r="J19"/>
  <c r="I19"/>
  <c r="H19"/>
  <c r="H18"/>
  <c r="L17"/>
  <c r="K17"/>
  <c r="J17"/>
  <c r="I17"/>
  <c r="H17"/>
  <c r="H16"/>
  <c r="H15"/>
  <c r="H14"/>
  <c r="L13"/>
  <c r="K13"/>
  <c r="J13"/>
  <c r="I13"/>
  <c r="H13"/>
  <c r="H12"/>
  <c r="L11"/>
  <c r="K11"/>
  <c r="J11"/>
  <c r="I11"/>
  <c r="H11"/>
  <c r="H10"/>
  <c r="H9"/>
  <c r="H8"/>
  <c r="H7"/>
  <c r="L6"/>
  <c r="K6"/>
  <c r="J6"/>
  <c r="I6"/>
  <c r="H6"/>
</calcChain>
</file>

<file path=xl/sharedStrings.xml><?xml version="1.0" encoding="utf-8"?>
<sst xmlns="http://schemas.openxmlformats.org/spreadsheetml/2006/main" count="86" uniqueCount="53">
  <si>
    <t>附件1</t>
  </si>
  <si>
    <t>2024年同安区“先打后补”补助经费明细表</t>
  </si>
  <si>
    <t>（申报补贴起止时间：2023年7月1日至2024年6月30日）</t>
  </si>
  <si>
    <t>镇（街）</t>
  </si>
  <si>
    <t>养殖场名称</t>
  </si>
  <si>
    <t>法人代表/负责人</t>
  </si>
  <si>
    <t>畜禽种类</t>
  </si>
  <si>
    <t>核定数（头/羽）</t>
  </si>
  <si>
    <t>疫苗</t>
  </si>
  <si>
    <t>补贴金额（元）</t>
  </si>
  <si>
    <t>本次下达金额（元）</t>
  </si>
  <si>
    <t>种畜禽存栏数</t>
  </si>
  <si>
    <t>产地检疫数</t>
  </si>
  <si>
    <t>总金额</t>
  </si>
  <si>
    <t>中央金额</t>
  </si>
  <si>
    <t>市级金额</t>
  </si>
  <si>
    <t>区级金额</t>
  </si>
  <si>
    <t>莲花镇</t>
  </si>
  <si>
    <t>厦门市绿色缘农牧有限公司</t>
  </si>
  <si>
    <t>郑子勤</t>
  </si>
  <si>
    <t>猪</t>
  </si>
  <si>
    <t>口蹄疫</t>
  </si>
  <si>
    <t>厦门市同安区欣海旺养殖场</t>
  </si>
  <si>
    <t>厦门市同安区鑫兴宇养殖场</t>
  </si>
  <si>
    <t>汪进宇</t>
  </si>
  <si>
    <t>厦门市同安区欣勤养殖场</t>
  </si>
  <si>
    <t>厦门市同安区欣宝旺养殖场</t>
  </si>
  <si>
    <t>洪塘镇</t>
  </si>
  <si>
    <t>厦门市振坤记养殖有限公司</t>
  </si>
  <si>
    <t>纪世坤</t>
  </si>
  <si>
    <t>厦门市同安区农家一族果蔬场</t>
  </si>
  <si>
    <t>陈明显</t>
  </si>
  <si>
    <t>美林街道</t>
  </si>
  <si>
    <t>厦门潘土奉山养殖有限公司</t>
  </si>
  <si>
    <t>林振东</t>
  </si>
  <si>
    <t>厦门泽凯旺农牧有限公司</t>
  </si>
  <si>
    <t>林跃龙</t>
  </si>
  <si>
    <t>厦门林世霖养殖有限公司</t>
  </si>
  <si>
    <t>厦门吕金越养殖有限公司</t>
  </si>
  <si>
    <t>林磊</t>
  </si>
  <si>
    <t>五显镇</t>
  </si>
  <si>
    <t>厦门商业畜牧发展有限公司</t>
  </si>
  <si>
    <t>赖祥武</t>
  </si>
  <si>
    <t>厦门市新凤秀生物科技有限公司</t>
  </si>
  <si>
    <t>陈书东</t>
  </si>
  <si>
    <t>蛋鸡</t>
  </si>
  <si>
    <t>禽流感</t>
  </si>
  <si>
    <t>2021年莲花镇“先打后补”区级补助资金分配表</t>
  </si>
  <si>
    <t>序号</t>
  </si>
  <si>
    <t>莲花镇合计</t>
  </si>
  <si>
    <t>合  计</t>
    <phoneticPr fontId="3" type="noConversion"/>
  </si>
  <si>
    <t>附件2</t>
    <phoneticPr fontId="3" type="noConversion"/>
  </si>
  <si>
    <t>备注：厦同农指〔2022〕9号下达32153.48万元，未支出，在2023年底收回区级财政，本次重新下达。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</si>
</sst>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9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2"/>
      <color indexed="8"/>
      <name val="仿宋_GB2312"/>
      <family val="3"/>
      <charset val="134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sz val="16"/>
      <color theme="1"/>
      <name val="方正小标宋简体"/>
      <family val="3"/>
      <charset val="134"/>
    </font>
    <font>
      <sz val="16"/>
      <color theme="1"/>
      <name val="黑体"/>
      <family val="3"/>
      <charset val="134"/>
    </font>
    <font>
      <sz val="18"/>
      <color theme="1"/>
      <name val="方正小标宋简体"/>
      <family val="3"/>
      <charset val="134"/>
    </font>
    <font>
      <sz val="16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7" fontId="11" fillId="0" borderId="1" xfId="0" applyNumberFormat="1" applyFont="1" applyBorder="1">
      <alignment vertical="center"/>
    </xf>
    <xf numFmtId="177" fontId="11" fillId="0" borderId="1" xfId="0" applyNumberFormat="1" applyFont="1" applyBorder="1" applyAlignment="1">
      <alignment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center" vertical="center" wrapText="1"/>
    </xf>
    <xf numFmtId="176" fontId="8" fillId="0" borderId="6" xfId="0" applyNumberFormat="1" applyFont="1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 wrapText="1"/>
    </xf>
    <xf numFmtId="176" fontId="7" fillId="0" borderId="7" xfId="0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0" fillId="0" borderId="9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opLeftCell="A7" workbookViewId="0">
      <selection activeCell="H30" sqref="H30"/>
    </sheetView>
  </sheetViews>
  <sheetFormatPr defaultColWidth="9" defaultRowHeight="13.5"/>
  <cols>
    <col min="1" max="1" width="7" customWidth="1"/>
    <col min="2" max="2" width="31.125" customWidth="1"/>
    <col min="3" max="3" width="9.625" customWidth="1"/>
    <col min="4" max="4" width="6.5" customWidth="1"/>
    <col min="5" max="5" width="9.875" customWidth="1"/>
    <col min="6" max="6" width="7.875" customWidth="1"/>
    <col min="7" max="7" width="8.625" customWidth="1"/>
    <col min="8" max="8" width="12.5" customWidth="1"/>
    <col min="9" max="9" width="12.75" style="3" customWidth="1"/>
    <col min="10" max="12" width="11.625" style="3" customWidth="1"/>
    <col min="13" max="13" width="11.625" customWidth="1"/>
    <col min="14" max="15" width="10.875"/>
    <col min="16" max="18" width="14.25" customWidth="1"/>
  </cols>
  <sheetData>
    <row r="1" spans="1:13" ht="23.25" customHeight="1">
      <c r="A1" s="14" t="s">
        <v>0</v>
      </c>
      <c r="B1" s="4"/>
    </row>
    <row r="2" spans="1:13" ht="20.25" customHeight="1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3" ht="24.75" customHeight="1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3" ht="24" customHeight="1">
      <c r="A4" s="28" t="s">
        <v>3</v>
      </c>
      <c r="B4" s="28" t="s">
        <v>4</v>
      </c>
      <c r="C4" s="28" t="s">
        <v>5</v>
      </c>
      <c r="D4" s="28" t="s">
        <v>6</v>
      </c>
      <c r="E4" s="28" t="s">
        <v>7</v>
      </c>
      <c r="F4" s="28"/>
      <c r="G4" s="28" t="s">
        <v>8</v>
      </c>
      <c r="H4" s="28" t="s">
        <v>9</v>
      </c>
      <c r="I4" s="28" t="s">
        <v>10</v>
      </c>
      <c r="J4" s="28"/>
      <c r="K4" s="28"/>
      <c r="L4" s="28"/>
    </row>
    <row r="5" spans="1:13" ht="34.5" customHeight="1">
      <c r="A5" s="28"/>
      <c r="B5" s="28"/>
      <c r="C5" s="28"/>
      <c r="D5" s="28"/>
      <c r="E5" s="13" t="s">
        <v>11</v>
      </c>
      <c r="F5" s="13" t="s">
        <v>12</v>
      </c>
      <c r="G5" s="28"/>
      <c r="H5" s="28"/>
      <c r="I5" s="13" t="s">
        <v>13</v>
      </c>
      <c r="J5" s="13" t="s">
        <v>14</v>
      </c>
      <c r="K5" s="13" t="s">
        <v>15</v>
      </c>
      <c r="L5" s="13" t="s">
        <v>16</v>
      </c>
    </row>
    <row r="6" spans="1:13" ht="25.5" customHeight="1">
      <c r="A6" s="29" t="s">
        <v>17</v>
      </c>
      <c r="B6" s="5" t="s">
        <v>18</v>
      </c>
      <c r="C6" s="5" t="s">
        <v>19</v>
      </c>
      <c r="D6" s="5" t="s">
        <v>20</v>
      </c>
      <c r="E6" s="6">
        <v>510</v>
      </c>
      <c r="F6" s="6">
        <v>163</v>
      </c>
      <c r="G6" s="5" t="s">
        <v>21</v>
      </c>
      <c r="H6" s="7">
        <f>E6*7.2+F6*4.8</f>
        <v>4454.3999999999996</v>
      </c>
      <c r="I6" s="18">
        <f>H6+H7+H8+H9+H10</f>
        <v>103538.4</v>
      </c>
      <c r="J6" s="18">
        <f>I6*0.4</f>
        <v>41415.360000000001</v>
      </c>
      <c r="K6" s="18">
        <f>I6*0.36</f>
        <v>37273.824000000001</v>
      </c>
      <c r="L6" s="18">
        <f>I6*0.24</f>
        <v>24849.216</v>
      </c>
    </row>
    <row r="7" spans="1:13" ht="25.5" customHeight="1">
      <c r="A7" s="30"/>
      <c r="B7" s="5" t="s">
        <v>22</v>
      </c>
      <c r="C7" s="5" t="s">
        <v>19</v>
      </c>
      <c r="D7" s="5" t="s">
        <v>20</v>
      </c>
      <c r="E7" s="6">
        <v>118</v>
      </c>
      <c r="F7" s="6">
        <v>1884</v>
      </c>
      <c r="G7" s="5" t="s">
        <v>21</v>
      </c>
      <c r="H7" s="7">
        <f t="shared" ref="H7:H17" si="0">E7*7.2+F7*4.8</f>
        <v>9892.7999999999993</v>
      </c>
      <c r="I7" s="19"/>
      <c r="J7" s="19"/>
      <c r="K7" s="19"/>
      <c r="L7" s="19"/>
    </row>
    <row r="8" spans="1:13" ht="25.5" customHeight="1">
      <c r="A8" s="30"/>
      <c r="B8" s="5" t="s">
        <v>23</v>
      </c>
      <c r="C8" s="5" t="s">
        <v>24</v>
      </c>
      <c r="D8" s="5" t="s">
        <v>20</v>
      </c>
      <c r="E8" s="6">
        <v>401</v>
      </c>
      <c r="F8" s="6">
        <v>5313</v>
      </c>
      <c r="G8" s="5" t="s">
        <v>21</v>
      </c>
      <c r="H8" s="7">
        <f t="shared" si="0"/>
        <v>28389.599999999999</v>
      </c>
      <c r="I8" s="19"/>
      <c r="J8" s="19"/>
      <c r="K8" s="19"/>
      <c r="L8" s="19"/>
    </row>
    <row r="9" spans="1:13" ht="25.5" customHeight="1">
      <c r="A9" s="30"/>
      <c r="B9" s="5" t="s">
        <v>25</v>
      </c>
      <c r="C9" s="5" t="s">
        <v>19</v>
      </c>
      <c r="D9" s="5" t="s">
        <v>20</v>
      </c>
      <c r="E9" s="6">
        <v>418</v>
      </c>
      <c r="F9" s="6">
        <v>6628</v>
      </c>
      <c r="G9" s="5" t="s">
        <v>21</v>
      </c>
      <c r="H9" s="7">
        <f t="shared" si="0"/>
        <v>34824</v>
      </c>
      <c r="I9" s="19"/>
      <c r="J9" s="19"/>
      <c r="K9" s="19"/>
      <c r="L9" s="19"/>
    </row>
    <row r="10" spans="1:13" ht="25.5" customHeight="1">
      <c r="A10" s="31"/>
      <c r="B10" s="5" t="s">
        <v>26</v>
      </c>
      <c r="C10" s="5" t="s">
        <v>19</v>
      </c>
      <c r="D10" s="5" t="s">
        <v>20</v>
      </c>
      <c r="E10" s="6">
        <v>0</v>
      </c>
      <c r="F10" s="6">
        <v>5412</v>
      </c>
      <c r="G10" s="5" t="s">
        <v>21</v>
      </c>
      <c r="H10" s="7">
        <f t="shared" si="0"/>
        <v>25977.599999999999</v>
      </c>
      <c r="I10" s="20"/>
      <c r="J10" s="20"/>
      <c r="K10" s="20"/>
      <c r="L10" s="20"/>
    </row>
    <row r="11" spans="1:13" ht="25.5" customHeight="1">
      <c r="A11" s="32" t="s">
        <v>27</v>
      </c>
      <c r="B11" s="5" t="s">
        <v>28</v>
      </c>
      <c r="C11" s="5" t="s">
        <v>29</v>
      </c>
      <c r="D11" s="5" t="s">
        <v>20</v>
      </c>
      <c r="E11" s="8">
        <v>713</v>
      </c>
      <c r="F11" s="8">
        <v>13108</v>
      </c>
      <c r="G11" s="5" t="s">
        <v>21</v>
      </c>
      <c r="H11" s="7">
        <f t="shared" si="0"/>
        <v>68052</v>
      </c>
      <c r="I11" s="18">
        <f>H11+H12</f>
        <v>71964</v>
      </c>
      <c r="J11" s="18">
        <f>I11*0.4</f>
        <v>28785.599999999999</v>
      </c>
      <c r="K11" s="18">
        <f>I11*0.36</f>
        <v>25907.040000000001</v>
      </c>
      <c r="L11" s="18">
        <f>I11*0.24</f>
        <v>17271.36</v>
      </c>
    </row>
    <row r="12" spans="1:13" ht="25.5" customHeight="1">
      <c r="A12" s="33"/>
      <c r="B12" s="5" t="s">
        <v>30</v>
      </c>
      <c r="C12" s="5" t="s">
        <v>31</v>
      </c>
      <c r="D12" s="5" t="s">
        <v>20</v>
      </c>
      <c r="E12" s="8">
        <v>0</v>
      </c>
      <c r="F12" s="8">
        <v>815</v>
      </c>
      <c r="G12" s="5" t="s">
        <v>21</v>
      </c>
      <c r="H12" s="7">
        <f t="shared" si="0"/>
        <v>3912</v>
      </c>
      <c r="I12" s="20"/>
      <c r="J12" s="20"/>
      <c r="K12" s="20"/>
      <c r="L12" s="20"/>
    </row>
    <row r="13" spans="1:13" ht="25.5" customHeight="1">
      <c r="A13" s="32" t="s">
        <v>32</v>
      </c>
      <c r="B13" s="5" t="s">
        <v>33</v>
      </c>
      <c r="C13" s="5" t="s">
        <v>34</v>
      </c>
      <c r="D13" s="5" t="s">
        <v>20</v>
      </c>
      <c r="E13" s="8">
        <v>0</v>
      </c>
      <c r="F13" s="8">
        <v>1970</v>
      </c>
      <c r="G13" s="5" t="s">
        <v>21</v>
      </c>
      <c r="H13" s="7">
        <f t="shared" si="0"/>
        <v>9456</v>
      </c>
      <c r="I13" s="18">
        <f>H13+H14+H15+H16</f>
        <v>57520.800000000003</v>
      </c>
      <c r="J13" s="18">
        <f>I13*0.4</f>
        <v>23008.32</v>
      </c>
      <c r="K13" s="18">
        <f>I13*0.36</f>
        <v>20707.488000000001</v>
      </c>
      <c r="L13" s="18">
        <f>I13*0.24</f>
        <v>13804.992</v>
      </c>
      <c r="M13" s="2"/>
    </row>
    <row r="14" spans="1:13" ht="25.5" customHeight="1">
      <c r="A14" s="34"/>
      <c r="B14" s="5" t="s">
        <v>35</v>
      </c>
      <c r="C14" s="5" t="s">
        <v>36</v>
      </c>
      <c r="D14" s="5" t="s">
        <v>20</v>
      </c>
      <c r="E14" s="8">
        <v>283</v>
      </c>
      <c r="F14" s="8">
        <v>2252</v>
      </c>
      <c r="G14" s="5" t="s">
        <v>21</v>
      </c>
      <c r="H14" s="7">
        <f t="shared" si="0"/>
        <v>12847.2</v>
      </c>
      <c r="I14" s="19"/>
      <c r="J14" s="19"/>
      <c r="K14" s="19"/>
      <c r="L14" s="19"/>
    </row>
    <row r="15" spans="1:13" ht="25.5" customHeight="1">
      <c r="A15" s="34"/>
      <c r="B15" s="5" t="s">
        <v>37</v>
      </c>
      <c r="C15" s="5" t="s">
        <v>36</v>
      </c>
      <c r="D15" s="5" t="s">
        <v>20</v>
      </c>
      <c r="E15" s="8">
        <v>0</v>
      </c>
      <c r="F15" s="8">
        <v>3777</v>
      </c>
      <c r="G15" s="5" t="s">
        <v>21</v>
      </c>
      <c r="H15" s="7">
        <f t="shared" si="0"/>
        <v>18129.599999999999</v>
      </c>
      <c r="I15" s="19"/>
      <c r="J15" s="19"/>
      <c r="K15" s="19"/>
      <c r="L15" s="19"/>
    </row>
    <row r="16" spans="1:13" ht="25.5" customHeight="1">
      <c r="A16" s="33"/>
      <c r="B16" s="5" t="s">
        <v>38</v>
      </c>
      <c r="C16" s="5" t="s">
        <v>39</v>
      </c>
      <c r="D16" s="5" t="s">
        <v>20</v>
      </c>
      <c r="E16" s="9">
        <v>354</v>
      </c>
      <c r="F16" s="8">
        <v>3029</v>
      </c>
      <c r="G16" s="5" t="s">
        <v>21</v>
      </c>
      <c r="H16" s="7">
        <f t="shared" si="0"/>
        <v>17088</v>
      </c>
      <c r="I16" s="20"/>
      <c r="J16" s="20"/>
      <c r="K16" s="20"/>
      <c r="L16" s="20"/>
    </row>
    <row r="17" spans="1:13" ht="25.5" customHeight="1">
      <c r="A17" s="32" t="s">
        <v>40</v>
      </c>
      <c r="B17" s="5" t="s">
        <v>41</v>
      </c>
      <c r="C17" s="5" t="s">
        <v>42</v>
      </c>
      <c r="D17" s="5" t="s">
        <v>20</v>
      </c>
      <c r="E17" s="8">
        <v>0</v>
      </c>
      <c r="F17" s="8">
        <v>195</v>
      </c>
      <c r="G17" s="5" t="s">
        <v>21</v>
      </c>
      <c r="H17" s="7">
        <f t="shared" si="0"/>
        <v>936</v>
      </c>
      <c r="I17" s="21">
        <f>H17+H18</f>
        <v>11709</v>
      </c>
      <c r="J17" s="18">
        <f>I17*0.4</f>
        <v>4683.6000000000004</v>
      </c>
      <c r="K17" s="18">
        <f>I17*0.36</f>
        <v>4215.24</v>
      </c>
      <c r="L17" s="18">
        <f>I17*0.24</f>
        <v>2810.16</v>
      </c>
    </row>
    <row r="18" spans="1:13" ht="25.5" customHeight="1">
      <c r="A18" s="33"/>
      <c r="B18" s="5" t="s">
        <v>43</v>
      </c>
      <c r="C18" s="5" t="s">
        <v>44</v>
      </c>
      <c r="D18" s="5" t="s">
        <v>45</v>
      </c>
      <c r="E18" s="8">
        <v>19950</v>
      </c>
      <c r="F18" s="8">
        <v>0</v>
      </c>
      <c r="G18" s="5" t="s">
        <v>46</v>
      </c>
      <c r="H18" s="8">
        <f>E18*0.54+F18*0.54</f>
        <v>10773</v>
      </c>
      <c r="I18" s="22"/>
      <c r="J18" s="20"/>
      <c r="K18" s="20"/>
      <c r="L18" s="20"/>
    </row>
    <row r="19" spans="1:13" s="1" customFormat="1" ht="31.5" customHeight="1">
      <c r="A19" s="23" t="s">
        <v>50</v>
      </c>
      <c r="B19" s="24"/>
      <c r="C19" s="24"/>
      <c r="D19" s="24"/>
      <c r="E19" s="24"/>
      <c r="F19" s="24"/>
      <c r="G19" s="25"/>
      <c r="H19" s="10">
        <f>SUM(H6:H18)</f>
        <v>244732.2</v>
      </c>
      <c r="I19" s="11">
        <f>SUM(I6:I17)</f>
        <v>244732.2</v>
      </c>
      <c r="J19" s="12">
        <f>SUM(J6:J18)</f>
        <v>97892.88</v>
      </c>
      <c r="K19" s="12">
        <f>SUM(K6:K18)</f>
        <v>88103.592000000004</v>
      </c>
      <c r="L19" s="12">
        <f>SUM(L6:L18)</f>
        <v>58735.728000000003</v>
      </c>
    </row>
    <row r="22" spans="1:13">
      <c r="M22" s="2"/>
    </row>
  </sheetData>
  <mergeCells count="31">
    <mergeCell ref="A19:G19"/>
    <mergeCell ref="A2:L2"/>
    <mergeCell ref="A3:L3"/>
    <mergeCell ref="E4:F4"/>
    <mergeCell ref="I4:L4"/>
    <mergeCell ref="A4:A5"/>
    <mergeCell ref="C4:C5"/>
    <mergeCell ref="D4:D5"/>
    <mergeCell ref="G4:G5"/>
    <mergeCell ref="H4:H5"/>
    <mergeCell ref="A6:A10"/>
    <mergeCell ref="A11:A12"/>
    <mergeCell ref="A13:A16"/>
    <mergeCell ref="A17:A18"/>
    <mergeCell ref="B4:B5"/>
    <mergeCell ref="I6:I10"/>
    <mergeCell ref="I11:I12"/>
    <mergeCell ref="I13:I16"/>
    <mergeCell ref="I17:I18"/>
    <mergeCell ref="J6:J10"/>
    <mergeCell ref="J11:J12"/>
    <mergeCell ref="J13:J16"/>
    <mergeCell ref="J17:J18"/>
    <mergeCell ref="K6:K10"/>
    <mergeCell ref="K11:K12"/>
    <mergeCell ref="K13:K16"/>
    <mergeCell ref="K17:K18"/>
    <mergeCell ref="L6:L10"/>
    <mergeCell ref="L11:L12"/>
    <mergeCell ref="L13:L16"/>
    <mergeCell ref="L17:L18"/>
  </mergeCells>
  <phoneticPr fontId="3" type="noConversion"/>
  <pageMargins left="0.4" right="0.39" top="0.62" bottom="0.46" header="0.31496062992126" footer="0.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1"/>
  <sheetViews>
    <sheetView tabSelected="1" workbookViewId="0">
      <selection activeCell="D9" sqref="D9"/>
    </sheetView>
  </sheetViews>
  <sheetFormatPr defaultColWidth="9" defaultRowHeight="13.5"/>
  <cols>
    <col min="1" max="1" width="10.875" customWidth="1"/>
    <col min="2" max="2" width="48" customWidth="1"/>
    <col min="3" max="3" width="31.5" customWidth="1"/>
  </cols>
  <sheetData>
    <row r="1" spans="1:3" ht="30.95" customHeight="1">
      <c r="A1" s="15" t="s">
        <v>51</v>
      </c>
    </row>
    <row r="2" spans="1:3" ht="33.75" customHeight="1">
      <c r="A2" s="35" t="s">
        <v>47</v>
      </c>
      <c r="B2" s="35"/>
      <c r="C2" s="35"/>
    </row>
    <row r="4" spans="1:3" ht="32.1" customHeight="1">
      <c r="A4" s="16" t="s">
        <v>48</v>
      </c>
      <c r="B4" s="16" t="s">
        <v>4</v>
      </c>
      <c r="C4" s="16" t="s">
        <v>10</v>
      </c>
    </row>
    <row r="5" spans="1:3" ht="36" customHeight="1">
      <c r="A5" s="17">
        <v>1</v>
      </c>
      <c r="B5" s="17" t="s">
        <v>22</v>
      </c>
      <c r="C5" s="17">
        <v>452.74</v>
      </c>
    </row>
    <row r="6" spans="1:3" ht="36" customHeight="1">
      <c r="A6" s="17">
        <v>2</v>
      </c>
      <c r="B6" s="17" t="s">
        <v>23</v>
      </c>
      <c r="C6" s="17">
        <v>8840.4500000000007</v>
      </c>
    </row>
    <row r="7" spans="1:3" ht="36" customHeight="1">
      <c r="A7" s="17">
        <v>3</v>
      </c>
      <c r="B7" s="17" t="s">
        <v>18</v>
      </c>
      <c r="C7" s="17">
        <v>1403.14</v>
      </c>
    </row>
    <row r="8" spans="1:3" ht="36" customHeight="1">
      <c r="A8" s="17">
        <v>4</v>
      </c>
      <c r="B8" s="17" t="s">
        <v>25</v>
      </c>
      <c r="C8" s="17">
        <v>9152.64</v>
      </c>
    </row>
    <row r="9" spans="1:3" ht="36" customHeight="1">
      <c r="A9" s="17">
        <v>5</v>
      </c>
      <c r="B9" s="17" t="s">
        <v>26</v>
      </c>
      <c r="C9" s="17">
        <v>12304.51</v>
      </c>
    </row>
    <row r="10" spans="1:3" ht="41.1" customHeight="1">
      <c r="A10" s="36" t="s">
        <v>49</v>
      </c>
      <c r="B10" s="37"/>
      <c r="C10" s="17">
        <v>32153.48</v>
      </c>
    </row>
    <row r="11" spans="1:3" ht="36" customHeight="1">
      <c r="A11" s="38" t="s">
        <v>52</v>
      </c>
      <c r="B11" s="38"/>
      <c r="C11" s="38"/>
    </row>
  </sheetData>
  <mergeCells count="3">
    <mergeCell ref="A2:C2"/>
    <mergeCell ref="A10:B10"/>
    <mergeCell ref="A11:C11"/>
  </mergeCells>
  <phoneticPr fontId="3" type="noConversion"/>
  <pageMargins left="0.57999999999999996" right="0.54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USER-</cp:lastModifiedBy>
  <cp:revision>0</cp:revision>
  <cp:lastPrinted>2025-03-13T07:31:15Z</cp:lastPrinted>
  <dcterms:created xsi:type="dcterms:W3CDTF">2025-01-15T00:19:00Z</dcterms:created>
  <dcterms:modified xsi:type="dcterms:W3CDTF">2025-03-13T07:32:16Z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73CF9CB965F74BEA30CD8467346E25BF</vt:lpwstr>
  </property>
  <property fmtid="{D5CDD505-2E9C-101B-9397-08002B2CF9AE}" pid="3" name="KSOProductBuildVer">
    <vt:lpwstr>2052-11.8.2.12024</vt:lpwstr>
  </property>
</Properties>
</file>