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240"/>
  </bookViews>
  <sheets>
    <sheet name="Sheet1" sheetId="1" r:id="rId1"/>
  </sheets>
  <definedNames>
    <definedName name="_xlnm.Print_Titles" localSheetId="0">Sheet1!$3:$4</definedName>
  </definedNames>
  <calcPr calcId="124519" iterate="1"/>
</workbook>
</file>

<file path=xl/calcChain.xml><?xml version="1.0" encoding="utf-8"?>
<calcChain xmlns="http://schemas.openxmlformats.org/spreadsheetml/2006/main">
  <c r="K22" i="1"/>
  <c r="H22"/>
  <c r="G22"/>
  <c r="L21"/>
  <c r="L20"/>
  <c r="L19"/>
  <c r="L18"/>
  <c r="N17"/>
  <c r="M17"/>
  <c r="K17"/>
  <c r="J17"/>
  <c r="I17"/>
  <c r="H17"/>
  <c r="G17"/>
  <c r="E17"/>
  <c r="L16"/>
  <c r="L15"/>
  <c r="L17" s="1"/>
  <c r="L14"/>
  <c r="L13"/>
  <c r="N11"/>
  <c r="M11"/>
  <c r="M22" s="1"/>
  <c r="K11"/>
  <c r="J11"/>
  <c r="J22" s="1"/>
  <c r="I11"/>
  <c r="I22" s="1"/>
  <c r="H11"/>
  <c r="G11"/>
  <c r="E11"/>
  <c r="E22" s="1"/>
  <c r="L10"/>
  <c r="L9"/>
  <c r="L8"/>
  <c r="L7"/>
  <c r="L6"/>
  <c r="L11" s="1"/>
  <c r="L22" s="1"/>
  <c r="M5"/>
  <c r="L5"/>
</calcChain>
</file>

<file path=xl/sharedStrings.xml><?xml version="1.0" encoding="utf-8"?>
<sst xmlns="http://schemas.openxmlformats.org/spreadsheetml/2006/main" count="76" uniqueCount="63">
  <si>
    <t>附件1</t>
  </si>
  <si>
    <t>项目建设单位名称</t>
  </si>
  <si>
    <t>建设地点（镇村）</t>
  </si>
  <si>
    <t>建设（补助）类型</t>
  </si>
  <si>
    <t>申请补助数量（亩）</t>
  </si>
  <si>
    <t>申请补助标准（万元/亩)</t>
  </si>
  <si>
    <t>申请补助资金      （万元）</t>
  </si>
  <si>
    <t>实测面积(亩)</t>
  </si>
  <si>
    <t>实际补助面积（亩）</t>
  </si>
  <si>
    <t>定额补助资金(万元)</t>
  </si>
  <si>
    <t>已下达补助资金（万元）</t>
  </si>
  <si>
    <t>本次下达市级补助资金   （万元）</t>
  </si>
  <si>
    <t>备注</t>
  </si>
  <si>
    <t>市级资金   (万元)</t>
  </si>
  <si>
    <t>区级资金   (万元)</t>
  </si>
  <si>
    <t>小计(万元)</t>
  </si>
  <si>
    <t>厦门市同安区布塘里果蔬专业合作社</t>
  </si>
  <si>
    <t>五显镇布塘村</t>
  </si>
  <si>
    <t>简易水泥柱大棚改造提升</t>
  </si>
  <si>
    <t>厦门和平兴农果蔬专业合作社</t>
  </si>
  <si>
    <t>五显镇宋宅村</t>
  </si>
  <si>
    <t>简易钢管大棚（提升改造）</t>
  </si>
  <si>
    <t>厦门垅翔蔬菜专业合作社</t>
  </si>
  <si>
    <t>五显镇后垄村</t>
  </si>
  <si>
    <t>简易钢管大棚（含提升改造）</t>
  </si>
  <si>
    <t>厦门市同安区益鑫农农业专业合作社</t>
  </si>
  <si>
    <t>五显镇上厝村</t>
  </si>
  <si>
    <t>厦门市同安区军村裕丰顺果蔬专业合作社</t>
  </si>
  <si>
    <t>五显镇军村村</t>
  </si>
  <si>
    <t>厦门市同安区土申果蔬专业合作社</t>
  </si>
  <si>
    <t>五显镇西溪村</t>
  </si>
  <si>
    <t>简易钢管大棚</t>
  </si>
  <si>
    <t>五显镇小计</t>
  </si>
  <si>
    <t>厦门根筑果蔬专业合作社</t>
  </si>
  <si>
    <t>莲花镇溪东村</t>
  </si>
  <si>
    <t>钢架连栋大棚1</t>
  </si>
  <si>
    <t>厦门文顶生态农业专业合作社</t>
  </si>
  <si>
    <t>莲花镇云洋村</t>
  </si>
  <si>
    <t>简易钢架连栋大棚</t>
  </si>
  <si>
    <t>厦门市同安区后埔村股份经济合作社</t>
  </si>
  <si>
    <t>莲花镇后埔村</t>
  </si>
  <si>
    <t>厦门市巨鑫融果蔬有限公司</t>
  </si>
  <si>
    <t>厦门市同安区鑫宝川果蔬专业合作社</t>
  </si>
  <si>
    <t>莲花镇小计</t>
  </si>
  <si>
    <t>厦门市天兆兴果蔬专业合作社</t>
  </si>
  <si>
    <t>新美街道土楼村</t>
  </si>
  <si>
    <t>新美街道小计</t>
  </si>
  <si>
    <t>厦门市同安区三忠村股份经济合作社</t>
  </si>
  <si>
    <t>洪塘镇三忠村</t>
  </si>
  <si>
    <t>洪塘镇小计</t>
  </si>
  <si>
    <t>合计</t>
  </si>
  <si>
    <r>
      <t>2025年同安区都市现代设施农业建设项目补助资金（第</t>
    </r>
    <r>
      <rPr>
        <sz val="16"/>
        <rFont val="方正小标宋简体"/>
        <family val="3"/>
        <charset val="134"/>
      </rPr>
      <t>二</t>
    </r>
    <r>
      <rPr>
        <sz val="16"/>
        <color theme="1"/>
        <rFont val="方正小标宋简体"/>
        <family val="3"/>
        <charset val="134"/>
      </rPr>
      <t>批）明细表</t>
    </r>
  </si>
  <si>
    <t xml:space="preserve">                                          序号</t>
  </si>
  <si>
    <t>注：面积由区农业农村和水利局聘请的监理单位核定。</t>
    <phoneticPr fontId="28" type="noConversion"/>
  </si>
  <si>
    <t>立项文件： 厦同农〔2023〕126号</t>
  </si>
  <si>
    <t>立项文件： 厦同农水〔2024〕12号</t>
  </si>
  <si>
    <t>立项文件： 厦同农水〔2024〕32号</t>
  </si>
  <si>
    <t>立项文件： 厦同农〔2023〕104号</t>
  </si>
  <si>
    <t>立项文件： 厦同农〔2024〕34号</t>
  </si>
  <si>
    <t>立项文件： 厦同农水〔2024〕15号</t>
  </si>
  <si>
    <t>立项文件： 厦同农水〔2024〕49号</t>
  </si>
  <si>
    <t>立项文件： 厦同农〔2023〕153号</t>
  </si>
  <si>
    <t>立项文件： 厦同农水〔2024〕4号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</si>
</sst>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.5"/>
      <color theme="1"/>
      <name val="仿宋_GB2312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0.5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.5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6"/>
      <color theme="1"/>
      <name val="方正小标宋简体"/>
      <family val="3"/>
      <charset val="134"/>
    </font>
    <font>
      <sz val="16"/>
      <name val="方正小标宋简体"/>
      <family val="3"/>
      <charset val="134"/>
    </font>
    <font>
      <sz val="16"/>
      <color rgb="FFFF0000"/>
      <name val="方正小标宋简体"/>
      <family val="3"/>
      <charset val="134"/>
    </font>
    <font>
      <sz val="9"/>
      <color theme="1"/>
      <name val="方正小标宋简体"/>
      <family val="3"/>
      <charset val="134"/>
    </font>
    <font>
      <sz val="1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 applyFill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176" fontId="20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177" fontId="3" fillId="0" borderId="0" xfId="0" applyNumberFormat="1" applyFont="1" applyFill="1" applyBorder="1">
      <alignment vertical="center"/>
    </xf>
    <xf numFmtId="176" fontId="3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77" fontId="25" fillId="0" borderId="0" xfId="0" applyNumberFormat="1" applyFont="1" applyFill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view="pageBreakPreview" zoomScaleNormal="75" zoomScaleSheetLayoutView="100" workbookViewId="0">
      <selection activeCell="E6" sqref="E6"/>
    </sheetView>
  </sheetViews>
  <sheetFormatPr defaultColWidth="9" defaultRowHeight="13.5"/>
  <cols>
    <col min="1" max="1" width="4.625" customWidth="1"/>
    <col min="2" max="2" width="14" customWidth="1"/>
    <col min="3" max="3" width="8.125" customWidth="1"/>
    <col min="4" max="4" width="11.125" customWidth="1"/>
    <col min="5" max="5" width="10.125" customWidth="1"/>
    <col min="6" max="6" width="7.5" customWidth="1"/>
    <col min="7" max="9" width="11.625" customWidth="1"/>
    <col min="10" max="10" width="11.625" style="5" customWidth="1"/>
    <col min="11" max="12" width="11.625" customWidth="1"/>
    <col min="13" max="13" width="11.625" style="6" customWidth="1"/>
    <col min="14" max="14" width="11.625" style="7" customWidth="1"/>
    <col min="15" max="15" width="12" style="8" customWidth="1"/>
    <col min="18" max="18" width="10.375"/>
  </cols>
  <sheetData>
    <row r="1" spans="1:15" ht="22.5" customHeight="1">
      <c r="A1" s="63" t="s">
        <v>0</v>
      </c>
      <c r="B1" s="63"/>
    </row>
    <row r="2" spans="1:15" ht="22.5" customHeight="1">
      <c r="A2" s="64" t="s">
        <v>51</v>
      </c>
      <c r="B2" s="64"/>
      <c r="C2" s="64"/>
      <c r="D2" s="64"/>
      <c r="E2" s="64"/>
      <c r="F2" s="64"/>
      <c r="G2" s="64"/>
      <c r="H2" s="64"/>
      <c r="I2" s="64"/>
      <c r="J2" s="65"/>
      <c r="K2" s="64"/>
      <c r="L2" s="64"/>
      <c r="M2" s="66"/>
      <c r="N2" s="67"/>
      <c r="O2" s="68"/>
    </row>
    <row r="3" spans="1:15" ht="24" customHeight="1">
      <c r="A3" s="62" t="s">
        <v>52</v>
      </c>
      <c r="B3" s="62" t="s">
        <v>1</v>
      </c>
      <c r="C3" s="62" t="s">
        <v>2</v>
      </c>
      <c r="D3" s="62" t="s">
        <v>3</v>
      </c>
      <c r="E3" s="62" t="s">
        <v>4</v>
      </c>
      <c r="F3" s="62" t="s">
        <v>5</v>
      </c>
      <c r="G3" s="62" t="s">
        <v>6</v>
      </c>
      <c r="H3" s="62" t="s">
        <v>7</v>
      </c>
      <c r="I3" s="62" t="s">
        <v>8</v>
      </c>
      <c r="J3" s="69" t="s">
        <v>9</v>
      </c>
      <c r="K3" s="69"/>
      <c r="L3" s="69"/>
      <c r="M3" s="70" t="s">
        <v>10</v>
      </c>
      <c r="N3" s="71" t="s">
        <v>11</v>
      </c>
      <c r="O3" s="62" t="s">
        <v>12</v>
      </c>
    </row>
    <row r="4" spans="1:15" ht="45.75" customHeight="1">
      <c r="A4" s="62"/>
      <c r="B4" s="62"/>
      <c r="C4" s="62"/>
      <c r="D4" s="62"/>
      <c r="E4" s="62"/>
      <c r="F4" s="62"/>
      <c r="G4" s="62"/>
      <c r="H4" s="62"/>
      <c r="I4" s="62"/>
      <c r="J4" s="53" t="s">
        <v>13</v>
      </c>
      <c r="K4" s="54" t="s">
        <v>14</v>
      </c>
      <c r="L4" s="54" t="s">
        <v>15</v>
      </c>
      <c r="M4" s="70"/>
      <c r="N4" s="71"/>
      <c r="O4" s="62"/>
    </row>
    <row r="5" spans="1:15" ht="66.75" customHeight="1">
      <c r="A5" s="9">
        <v>1</v>
      </c>
      <c r="B5" s="10" t="s">
        <v>16</v>
      </c>
      <c r="C5" s="9" t="s">
        <v>17</v>
      </c>
      <c r="D5" s="9" t="s">
        <v>18</v>
      </c>
      <c r="E5" s="11">
        <v>499.53</v>
      </c>
      <c r="F5" s="11">
        <v>1</v>
      </c>
      <c r="G5" s="12">
        <v>499.53</v>
      </c>
      <c r="H5" s="12">
        <v>483.63</v>
      </c>
      <c r="I5" s="11">
        <v>483.63</v>
      </c>
      <c r="J5" s="21">
        <v>290.178</v>
      </c>
      <c r="K5" s="11">
        <v>193.452</v>
      </c>
      <c r="L5" s="11">
        <f>SUM(J5:K5)</f>
        <v>483.63</v>
      </c>
      <c r="M5" s="30">
        <f>49+249.765</f>
        <v>298.76499999999999</v>
      </c>
      <c r="N5" s="31">
        <v>54.6</v>
      </c>
      <c r="O5" s="32" t="s">
        <v>54</v>
      </c>
    </row>
    <row r="6" spans="1:15" ht="59.25" customHeight="1">
      <c r="A6" s="9">
        <v>2</v>
      </c>
      <c r="B6" s="10" t="s">
        <v>19</v>
      </c>
      <c r="C6" s="9" t="s">
        <v>20</v>
      </c>
      <c r="D6" s="9" t="s">
        <v>21</v>
      </c>
      <c r="E6" s="11">
        <v>360</v>
      </c>
      <c r="F6" s="11">
        <v>1</v>
      </c>
      <c r="G6" s="12">
        <v>360</v>
      </c>
      <c r="H6" s="12">
        <v>334.26</v>
      </c>
      <c r="I6" s="11">
        <v>334.26</v>
      </c>
      <c r="J6" s="21">
        <v>200.55600000000001</v>
      </c>
      <c r="K6" s="11">
        <v>133.70400000000001</v>
      </c>
      <c r="L6" s="11">
        <f t="shared" ref="L6:L10" si="0">SUM(J6:K6)</f>
        <v>334.26</v>
      </c>
      <c r="M6" s="30">
        <v>70</v>
      </c>
      <c r="N6" s="31">
        <v>78</v>
      </c>
      <c r="O6" s="32" t="s">
        <v>54</v>
      </c>
    </row>
    <row r="7" spans="1:15" ht="40.5">
      <c r="A7" s="9">
        <v>3</v>
      </c>
      <c r="B7" s="10" t="s">
        <v>22</v>
      </c>
      <c r="C7" s="9" t="s">
        <v>23</v>
      </c>
      <c r="D7" s="9" t="s">
        <v>24</v>
      </c>
      <c r="E7" s="11">
        <v>528.66</v>
      </c>
      <c r="F7" s="11">
        <v>0.9</v>
      </c>
      <c r="G7" s="12">
        <v>475.79</v>
      </c>
      <c r="H7" s="12">
        <v>222.15</v>
      </c>
      <c r="I7" s="11">
        <v>222.15</v>
      </c>
      <c r="J7" s="21">
        <v>119.961</v>
      </c>
      <c r="K7" s="11">
        <v>79.974000000000004</v>
      </c>
      <c r="L7" s="11">
        <f t="shared" si="0"/>
        <v>199.935</v>
      </c>
      <c r="M7" s="30">
        <v>42</v>
      </c>
      <c r="N7" s="31">
        <v>46.8</v>
      </c>
      <c r="O7" s="32" t="s">
        <v>55</v>
      </c>
    </row>
    <row r="8" spans="1:15" ht="67.5" customHeight="1">
      <c r="A8" s="9">
        <v>4</v>
      </c>
      <c r="B8" s="10" t="s">
        <v>25</v>
      </c>
      <c r="C8" s="9" t="s">
        <v>26</v>
      </c>
      <c r="D8" s="9" t="s">
        <v>24</v>
      </c>
      <c r="E8" s="11">
        <v>278.18</v>
      </c>
      <c r="F8" s="11">
        <v>0.9</v>
      </c>
      <c r="G8" s="12">
        <v>250.36</v>
      </c>
      <c r="H8" s="12">
        <v>146.13399999999999</v>
      </c>
      <c r="I8" s="11">
        <v>146.13399999999999</v>
      </c>
      <c r="J8" s="21">
        <v>78.912400000000005</v>
      </c>
      <c r="K8" s="11">
        <v>52.608199999999997</v>
      </c>
      <c r="L8" s="11">
        <f t="shared" si="0"/>
        <v>131.5206</v>
      </c>
      <c r="M8" s="30">
        <v>28</v>
      </c>
      <c r="N8" s="31">
        <v>31.2</v>
      </c>
      <c r="O8" s="32" t="s">
        <v>55</v>
      </c>
    </row>
    <row r="9" spans="1:15" ht="72" customHeight="1">
      <c r="A9" s="9">
        <v>5</v>
      </c>
      <c r="B9" s="10" t="s">
        <v>27</v>
      </c>
      <c r="C9" s="9" t="s">
        <v>28</v>
      </c>
      <c r="D9" s="9" t="s">
        <v>24</v>
      </c>
      <c r="E9" s="11">
        <v>548.85</v>
      </c>
      <c r="F9" s="11">
        <v>0.9</v>
      </c>
      <c r="G9" s="12">
        <v>493.96</v>
      </c>
      <c r="H9" s="12">
        <v>373.32</v>
      </c>
      <c r="I9" s="11">
        <v>373.32</v>
      </c>
      <c r="J9" s="21">
        <v>201.59280000000001</v>
      </c>
      <c r="K9" s="11">
        <v>134.39519999999999</v>
      </c>
      <c r="L9" s="11">
        <f t="shared" si="0"/>
        <v>335.988</v>
      </c>
      <c r="M9" s="30">
        <v>70</v>
      </c>
      <c r="N9" s="31">
        <v>78</v>
      </c>
      <c r="O9" s="32" t="s">
        <v>55</v>
      </c>
    </row>
    <row r="10" spans="1:15" s="1" customFormat="1" ht="81" customHeight="1">
      <c r="A10" s="13">
        <v>6</v>
      </c>
      <c r="B10" s="13" t="s">
        <v>29</v>
      </c>
      <c r="C10" s="13" t="s">
        <v>30</v>
      </c>
      <c r="D10" s="13" t="s">
        <v>31</v>
      </c>
      <c r="E10" s="14">
        <v>147.59</v>
      </c>
      <c r="F10" s="14">
        <v>0.9</v>
      </c>
      <c r="G10" s="14">
        <v>132.83000000000001</v>
      </c>
      <c r="H10" s="14">
        <v>148.72999999999999</v>
      </c>
      <c r="I10" s="14">
        <v>147.59</v>
      </c>
      <c r="J10" s="14">
        <v>79.697999999999993</v>
      </c>
      <c r="K10" s="14">
        <v>53.131999999999998</v>
      </c>
      <c r="L10" s="14">
        <f t="shared" si="0"/>
        <v>132.82999999999998</v>
      </c>
      <c r="M10" s="30">
        <v>28</v>
      </c>
      <c r="N10" s="33">
        <v>31.2</v>
      </c>
      <c r="O10" s="34" t="s">
        <v>56</v>
      </c>
    </row>
    <row r="11" spans="1:15" s="2" customFormat="1" ht="32.25" customHeight="1">
      <c r="A11" s="60" t="s">
        <v>32</v>
      </c>
      <c r="B11" s="60"/>
      <c r="C11" s="60"/>
      <c r="D11" s="60"/>
      <c r="E11" s="15">
        <f>SUM(E5:E10)</f>
        <v>2362.8100000000004</v>
      </c>
      <c r="F11" s="15"/>
      <c r="G11" s="15">
        <f t="shared" ref="G11:N11" si="1">SUM(G5:G10)</f>
        <v>2212.4699999999998</v>
      </c>
      <c r="H11" s="15">
        <f t="shared" si="1"/>
        <v>1708.2239999999999</v>
      </c>
      <c r="I11" s="15">
        <f t="shared" si="1"/>
        <v>1707.0839999999998</v>
      </c>
      <c r="J11" s="15">
        <f t="shared" si="1"/>
        <v>970.89820000000009</v>
      </c>
      <c r="K11" s="15">
        <f t="shared" si="1"/>
        <v>647.26539999999989</v>
      </c>
      <c r="L11" s="15">
        <f t="shared" si="1"/>
        <v>1618.1636000000001</v>
      </c>
      <c r="M11" s="35">
        <f t="shared" si="1"/>
        <v>536.76499999999999</v>
      </c>
      <c r="N11" s="36">
        <f t="shared" si="1"/>
        <v>319.79999999999995</v>
      </c>
      <c r="O11" s="37"/>
    </row>
    <row r="12" spans="1:15" ht="43.5" customHeight="1">
      <c r="A12" s="9">
        <v>7</v>
      </c>
      <c r="B12" s="10" t="s">
        <v>33</v>
      </c>
      <c r="C12" s="9" t="s">
        <v>34</v>
      </c>
      <c r="D12" s="9" t="s">
        <v>35</v>
      </c>
      <c r="E12" s="11">
        <v>78.819999999999993</v>
      </c>
      <c r="F12" s="11">
        <v>9.6999999999999993</v>
      </c>
      <c r="G12" s="12">
        <v>764.55399999999997</v>
      </c>
      <c r="H12" s="12">
        <v>38.86</v>
      </c>
      <c r="I12" s="18">
        <v>38.86</v>
      </c>
      <c r="J12" s="14">
        <v>226.1652</v>
      </c>
      <c r="K12" s="18">
        <v>150.77680000000001</v>
      </c>
      <c r="L12" s="18">
        <v>376.94200000000001</v>
      </c>
      <c r="M12" s="30">
        <v>80</v>
      </c>
      <c r="N12" s="31">
        <v>89</v>
      </c>
      <c r="O12" s="32" t="s">
        <v>57</v>
      </c>
    </row>
    <row r="13" spans="1:15" ht="45.75" customHeight="1">
      <c r="A13" s="9">
        <v>8</v>
      </c>
      <c r="B13" s="10" t="s">
        <v>36</v>
      </c>
      <c r="C13" s="9" t="s">
        <v>37</v>
      </c>
      <c r="D13" s="9" t="s">
        <v>38</v>
      </c>
      <c r="E13" s="11">
        <v>46.08</v>
      </c>
      <c r="F13" s="11">
        <v>3.2</v>
      </c>
      <c r="G13" s="12">
        <v>147.46</v>
      </c>
      <c r="H13" s="12">
        <v>46.5</v>
      </c>
      <c r="I13" s="18">
        <v>46.08</v>
      </c>
      <c r="J13" s="14">
        <v>88.48</v>
      </c>
      <c r="K13" s="18">
        <v>58.98</v>
      </c>
      <c r="L13" s="18">
        <f>SUM(J13:K13)</f>
        <v>147.46</v>
      </c>
      <c r="M13" s="30">
        <v>31</v>
      </c>
      <c r="N13" s="31">
        <v>34.6</v>
      </c>
      <c r="O13" s="32" t="s">
        <v>58</v>
      </c>
    </row>
    <row r="14" spans="1:15" s="3" customFormat="1" ht="53.25" customHeight="1">
      <c r="A14" s="9">
        <v>9</v>
      </c>
      <c r="B14" s="16" t="s">
        <v>39</v>
      </c>
      <c r="C14" s="17" t="s">
        <v>40</v>
      </c>
      <c r="D14" s="17" t="s">
        <v>38</v>
      </c>
      <c r="E14" s="18">
        <v>48.29</v>
      </c>
      <c r="F14" s="18">
        <v>3.2</v>
      </c>
      <c r="G14" s="19">
        <v>154.52799999999999</v>
      </c>
      <c r="H14" s="19">
        <v>36.06</v>
      </c>
      <c r="I14" s="14">
        <v>36.06</v>
      </c>
      <c r="J14" s="14">
        <v>69.235200000000006</v>
      </c>
      <c r="K14" s="14">
        <v>46.156799999999997</v>
      </c>
      <c r="L14" s="14">
        <f t="shared" ref="L14:L19" si="2">SUM(J14:K14)</f>
        <v>115.392</v>
      </c>
      <c r="M14" s="30">
        <v>24</v>
      </c>
      <c r="N14" s="31">
        <v>26.8</v>
      </c>
      <c r="O14" s="32" t="s">
        <v>59</v>
      </c>
    </row>
    <row r="15" spans="1:15" ht="54" customHeight="1">
      <c r="A15" s="9">
        <v>10</v>
      </c>
      <c r="B15" s="10" t="s">
        <v>41</v>
      </c>
      <c r="C15" s="9" t="s">
        <v>37</v>
      </c>
      <c r="D15" s="9" t="s">
        <v>31</v>
      </c>
      <c r="E15" s="11">
        <v>72.59</v>
      </c>
      <c r="F15" s="11">
        <v>0.9</v>
      </c>
      <c r="G15" s="12">
        <v>65.33</v>
      </c>
      <c r="H15" s="12">
        <v>70.930000000000007</v>
      </c>
      <c r="I15" s="11">
        <v>70.930000000000007</v>
      </c>
      <c r="J15" s="21">
        <v>38.302199999999999</v>
      </c>
      <c r="K15" s="11">
        <v>25.534800000000001</v>
      </c>
      <c r="L15" s="11">
        <f t="shared" si="2"/>
        <v>63.837000000000003</v>
      </c>
      <c r="M15" s="30">
        <v>14</v>
      </c>
      <c r="N15" s="31">
        <v>16</v>
      </c>
      <c r="O15" s="32" t="s">
        <v>60</v>
      </c>
    </row>
    <row r="16" spans="1:15" ht="54" customHeight="1">
      <c r="A16" s="9">
        <v>11</v>
      </c>
      <c r="B16" s="10" t="s">
        <v>42</v>
      </c>
      <c r="C16" s="9" t="s">
        <v>37</v>
      </c>
      <c r="D16" s="9" t="s">
        <v>31</v>
      </c>
      <c r="E16" s="11">
        <v>53.99</v>
      </c>
      <c r="F16" s="11">
        <v>0.9</v>
      </c>
      <c r="G16" s="12">
        <v>48.59</v>
      </c>
      <c r="H16" s="12">
        <v>49.328000000000003</v>
      </c>
      <c r="I16" s="11">
        <v>49.328000000000003</v>
      </c>
      <c r="J16" s="21">
        <v>26.6371</v>
      </c>
      <c r="K16" s="11">
        <v>17.758099999999999</v>
      </c>
      <c r="L16" s="11">
        <f t="shared" si="2"/>
        <v>44.395200000000003</v>
      </c>
      <c r="M16" s="30">
        <v>10</v>
      </c>
      <c r="N16" s="31">
        <v>11</v>
      </c>
      <c r="O16" s="32" t="s">
        <v>60</v>
      </c>
    </row>
    <row r="17" spans="1:15" s="2" customFormat="1" ht="27" customHeight="1">
      <c r="A17" s="61" t="s">
        <v>43</v>
      </c>
      <c r="B17" s="61"/>
      <c r="C17" s="61"/>
      <c r="D17" s="61"/>
      <c r="E17" s="22">
        <f>SUM(E12:E16)</f>
        <v>299.77</v>
      </c>
      <c r="F17" s="22"/>
      <c r="G17" s="22">
        <f t="shared" ref="G17:N17" si="3">SUM(G12:G16)</f>
        <v>1180.4619999999998</v>
      </c>
      <c r="H17" s="22">
        <f t="shared" si="3"/>
        <v>241.67800000000003</v>
      </c>
      <c r="I17" s="22">
        <f t="shared" si="3"/>
        <v>241.25800000000001</v>
      </c>
      <c r="J17" s="22">
        <f t="shared" si="3"/>
        <v>448.81969999999995</v>
      </c>
      <c r="K17" s="22">
        <f t="shared" si="3"/>
        <v>299.20650000000001</v>
      </c>
      <c r="L17" s="22">
        <f t="shared" si="3"/>
        <v>748.02620000000013</v>
      </c>
      <c r="M17" s="38">
        <f t="shared" si="3"/>
        <v>159</v>
      </c>
      <c r="N17" s="39">
        <f t="shared" si="3"/>
        <v>177.4</v>
      </c>
      <c r="O17" s="40"/>
    </row>
    <row r="18" spans="1:15" s="4" customFormat="1" ht="27">
      <c r="A18" s="20">
        <v>12</v>
      </c>
      <c r="B18" s="20" t="s">
        <v>44</v>
      </c>
      <c r="C18" s="20" t="s">
        <v>45</v>
      </c>
      <c r="D18" s="20" t="s">
        <v>31</v>
      </c>
      <c r="E18" s="21">
        <v>29.04</v>
      </c>
      <c r="F18" s="21">
        <v>1</v>
      </c>
      <c r="G18" s="21">
        <v>29.04</v>
      </c>
      <c r="H18" s="21">
        <v>30.161999999999999</v>
      </c>
      <c r="I18" s="21">
        <v>29.04</v>
      </c>
      <c r="J18" s="21">
        <v>17.423999999999999</v>
      </c>
      <c r="K18" s="21">
        <v>11.616</v>
      </c>
      <c r="L18" s="21">
        <f t="shared" si="2"/>
        <v>29.04</v>
      </c>
      <c r="M18" s="30">
        <v>7</v>
      </c>
      <c r="N18" s="31">
        <v>7.8</v>
      </c>
      <c r="O18" s="37" t="s">
        <v>61</v>
      </c>
    </row>
    <row r="19" spans="1:15" s="4" customFormat="1" ht="21" customHeight="1">
      <c r="A19" s="60" t="s">
        <v>46</v>
      </c>
      <c r="B19" s="60"/>
      <c r="C19" s="60"/>
      <c r="D19" s="60"/>
      <c r="E19" s="15">
        <v>29.04</v>
      </c>
      <c r="F19" s="15"/>
      <c r="G19" s="15">
        <v>29.04</v>
      </c>
      <c r="H19" s="15">
        <v>30.161999999999999</v>
      </c>
      <c r="I19" s="15">
        <v>29.04</v>
      </c>
      <c r="J19" s="15">
        <v>17.423999999999999</v>
      </c>
      <c r="K19" s="15">
        <v>11.616</v>
      </c>
      <c r="L19" s="15">
        <f t="shared" si="2"/>
        <v>29.04</v>
      </c>
      <c r="M19" s="35">
        <v>7</v>
      </c>
      <c r="N19" s="36">
        <v>7.8</v>
      </c>
      <c r="O19" s="37"/>
    </row>
    <row r="20" spans="1:15" s="4" customFormat="1" ht="40.5">
      <c r="A20" s="20">
        <v>13</v>
      </c>
      <c r="B20" s="20" t="s">
        <v>47</v>
      </c>
      <c r="C20" s="20" t="s">
        <v>48</v>
      </c>
      <c r="D20" s="20" t="s">
        <v>38</v>
      </c>
      <c r="E20" s="21">
        <v>25.584</v>
      </c>
      <c r="F20" s="21">
        <v>3.2</v>
      </c>
      <c r="G20" s="21">
        <v>81.868799999999993</v>
      </c>
      <c r="H20" s="21">
        <v>25.295999999999999</v>
      </c>
      <c r="I20" s="14">
        <v>25.295999999999999</v>
      </c>
      <c r="J20" s="14">
        <v>48.568300000000001</v>
      </c>
      <c r="K20" s="14">
        <v>32.378900000000002</v>
      </c>
      <c r="L20" s="14">
        <f>SUM(J20:K20)</f>
        <v>80.947200000000009</v>
      </c>
      <c r="M20" s="30">
        <v>17</v>
      </c>
      <c r="N20" s="31">
        <v>19</v>
      </c>
      <c r="O20" s="37" t="s">
        <v>62</v>
      </c>
    </row>
    <row r="21" spans="1:15" s="4" customFormat="1" ht="25.5" customHeight="1">
      <c r="A21" s="60" t="s">
        <v>49</v>
      </c>
      <c r="B21" s="60"/>
      <c r="C21" s="60"/>
      <c r="D21" s="60"/>
      <c r="E21" s="15">
        <v>25.584</v>
      </c>
      <c r="F21" s="15"/>
      <c r="G21" s="15">
        <v>81.868799999999993</v>
      </c>
      <c r="H21" s="15">
        <v>25.295999999999999</v>
      </c>
      <c r="I21" s="41">
        <v>25.295999999999999</v>
      </c>
      <c r="J21" s="41">
        <v>48.568300000000001</v>
      </c>
      <c r="K21" s="41">
        <v>32.378900000000002</v>
      </c>
      <c r="L21" s="41">
        <f>SUM(J21:K21)</f>
        <v>80.947200000000009</v>
      </c>
      <c r="M21" s="35">
        <v>17</v>
      </c>
      <c r="N21" s="36">
        <v>19</v>
      </c>
      <c r="O21" s="37"/>
    </row>
    <row r="22" spans="1:15" ht="25.5" customHeight="1">
      <c r="A22" s="61" t="s">
        <v>50</v>
      </c>
      <c r="B22" s="61"/>
      <c r="C22" s="61"/>
      <c r="D22" s="61"/>
      <c r="E22" s="22">
        <f>E11+E17+E18+E20</f>
        <v>2717.2040000000002</v>
      </c>
      <c r="F22" s="22"/>
      <c r="G22" s="22">
        <f t="shared" ref="G22:M22" si="4">G11+G17+G18+G20</f>
        <v>3503.8407999999999</v>
      </c>
      <c r="H22" s="22">
        <f t="shared" si="4"/>
        <v>2005.3600000000001</v>
      </c>
      <c r="I22" s="22">
        <f t="shared" si="4"/>
        <v>2002.6779999999999</v>
      </c>
      <c r="J22" s="22">
        <f t="shared" si="4"/>
        <v>1485.7102</v>
      </c>
      <c r="K22" s="22">
        <f t="shared" si="4"/>
        <v>990.46679999999992</v>
      </c>
      <c r="L22" s="22">
        <f t="shared" si="4"/>
        <v>2476.1770000000001</v>
      </c>
      <c r="M22" s="38">
        <f t="shared" si="4"/>
        <v>719.76499999999999</v>
      </c>
      <c r="N22" s="39">
        <v>524</v>
      </c>
      <c r="O22" s="42"/>
    </row>
    <row r="23" spans="1:15" ht="30" customHeight="1">
      <c r="A23" s="55" t="s">
        <v>53</v>
      </c>
      <c r="B23" s="55"/>
      <c r="C23" s="55"/>
      <c r="D23" s="55"/>
      <c r="E23" s="55"/>
      <c r="F23" s="55"/>
      <c r="G23" s="55"/>
      <c r="H23" s="55"/>
      <c r="I23" s="55"/>
      <c r="J23" s="56"/>
      <c r="K23" s="55"/>
      <c r="L23" s="55"/>
      <c r="M23" s="57"/>
      <c r="N23" s="58"/>
      <c r="O23" s="59"/>
    </row>
    <row r="24" spans="1:15" ht="14.25">
      <c r="A24" s="23"/>
      <c r="B24" s="24"/>
      <c r="C24" s="25"/>
      <c r="D24" s="25"/>
      <c r="E24" s="25"/>
      <c r="F24" s="25"/>
      <c r="G24" s="24"/>
      <c r="H24" s="24"/>
      <c r="I24" s="25"/>
      <c r="J24" s="43"/>
      <c r="K24" s="25"/>
      <c r="L24" s="25"/>
      <c r="M24" s="44"/>
      <c r="N24" s="45"/>
      <c r="O24" s="46"/>
    </row>
    <row r="25" spans="1:15">
      <c r="A25" s="26"/>
      <c r="B25" s="26"/>
      <c r="C25" s="26"/>
      <c r="D25" s="26"/>
      <c r="E25" s="26"/>
      <c r="F25" s="26"/>
      <c r="G25" s="26"/>
      <c r="H25" s="26"/>
      <c r="I25" s="26"/>
      <c r="J25" s="47"/>
      <c r="K25" s="26"/>
      <c r="L25" s="26"/>
      <c r="M25" s="48"/>
      <c r="N25" s="49"/>
      <c r="O25" s="50"/>
    </row>
    <row r="26" spans="1:15" ht="14.25">
      <c r="A26" s="23"/>
      <c r="B26" s="24"/>
      <c r="C26" s="25"/>
      <c r="D26" s="25"/>
      <c r="E26" s="25"/>
      <c r="F26" s="25"/>
      <c r="G26" s="24"/>
      <c r="H26" s="24"/>
      <c r="I26" s="29"/>
      <c r="J26" s="51"/>
      <c r="K26" s="29"/>
      <c r="L26" s="29"/>
      <c r="M26" s="44"/>
      <c r="N26" s="45"/>
      <c r="O26" s="46"/>
    </row>
    <row r="27" spans="1:15" ht="14.25">
      <c r="A27" s="23"/>
      <c r="B27" s="24"/>
      <c r="C27" s="25"/>
      <c r="D27" s="25"/>
      <c r="E27" s="25"/>
      <c r="F27" s="25"/>
      <c r="G27" s="24"/>
      <c r="H27" s="24"/>
      <c r="I27" s="29"/>
      <c r="J27" s="51"/>
      <c r="K27" s="29"/>
      <c r="L27" s="29"/>
      <c r="M27" s="44"/>
      <c r="N27" s="45"/>
      <c r="O27" s="46"/>
    </row>
    <row r="28" spans="1:15">
      <c r="A28" s="26"/>
      <c r="B28" s="26"/>
      <c r="C28" s="26"/>
      <c r="D28" s="26"/>
      <c r="E28" s="26"/>
      <c r="F28" s="26"/>
      <c r="G28" s="26"/>
      <c r="H28" s="26"/>
      <c r="I28" s="26"/>
      <c r="J28" s="47"/>
      <c r="K28" s="26"/>
      <c r="L28" s="26"/>
      <c r="M28" s="48"/>
      <c r="N28" s="49"/>
      <c r="O28" s="50"/>
    </row>
    <row r="29" spans="1:15" ht="14.25">
      <c r="A29" s="23"/>
      <c r="B29" s="24"/>
      <c r="C29" s="25"/>
      <c r="D29" s="25"/>
      <c r="E29" s="25"/>
      <c r="F29" s="25"/>
      <c r="G29" s="24"/>
      <c r="H29" s="24"/>
      <c r="I29" s="29"/>
      <c r="J29" s="51"/>
      <c r="K29" s="29"/>
      <c r="L29" s="29"/>
      <c r="M29" s="44"/>
      <c r="N29" s="45"/>
      <c r="O29" s="46"/>
    </row>
    <row r="30" spans="1:15">
      <c r="A30" s="26"/>
      <c r="B30" s="26"/>
      <c r="C30" s="26"/>
      <c r="D30" s="26"/>
      <c r="E30" s="26"/>
      <c r="F30" s="26"/>
      <c r="G30" s="26"/>
      <c r="H30" s="26"/>
      <c r="I30" s="26"/>
      <c r="J30" s="47"/>
      <c r="K30" s="26"/>
      <c r="L30" s="26"/>
      <c r="M30" s="48"/>
      <c r="N30" s="49"/>
      <c r="O30" s="50"/>
    </row>
    <row r="31" spans="1:15" s="3" customFormat="1" ht="14.25">
      <c r="A31" s="27"/>
      <c r="B31" s="28"/>
      <c r="C31" s="29"/>
      <c r="D31" s="29"/>
      <c r="E31" s="29"/>
      <c r="F31" s="29"/>
      <c r="G31" s="28"/>
      <c r="H31" s="28"/>
      <c r="I31" s="52"/>
      <c r="J31" s="51"/>
      <c r="K31" s="52"/>
      <c r="L31" s="52"/>
      <c r="M31" s="44"/>
      <c r="N31" s="45"/>
      <c r="O31" s="46"/>
    </row>
    <row r="32" spans="1:15">
      <c r="A32" s="26"/>
      <c r="B32" s="26"/>
      <c r="C32" s="26"/>
      <c r="D32" s="26"/>
      <c r="E32" s="26"/>
      <c r="F32" s="26"/>
      <c r="G32" s="26"/>
      <c r="H32" s="26"/>
      <c r="I32" s="26"/>
      <c r="J32" s="47"/>
      <c r="K32" s="26"/>
      <c r="L32" s="26"/>
      <c r="M32" s="48"/>
      <c r="N32" s="49"/>
      <c r="O32" s="50"/>
    </row>
  </sheetData>
  <mergeCells count="21">
    <mergeCell ref="A1:B1"/>
    <mergeCell ref="A2:O2"/>
    <mergeCell ref="J3:L3"/>
    <mergeCell ref="A11:D11"/>
    <mergeCell ref="A17:D17"/>
    <mergeCell ref="E3:E4"/>
    <mergeCell ref="F3:F4"/>
    <mergeCell ref="G3:G4"/>
    <mergeCell ref="H3:H4"/>
    <mergeCell ref="I3:I4"/>
    <mergeCell ref="M3:M4"/>
    <mergeCell ref="N3:N4"/>
    <mergeCell ref="O3:O4"/>
    <mergeCell ref="A23:O23"/>
    <mergeCell ref="A19:D19"/>
    <mergeCell ref="A21:D21"/>
    <mergeCell ref="A22:D22"/>
    <mergeCell ref="A3:A4"/>
    <mergeCell ref="B3:B4"/>
    <mergeCell ref="C3:C4"/>
    <mergeCell ref="D3:D4"/>
  </mergeCells>
  <phoneticPr fontId="28" type="noConversion"/>
  <pageMargins left="0.6" right="0.44" top="0.71" bottom="0.76" header="0.5" footer="0.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cp:lastPrinted>2025-08-29T08:19:00Z</cp:lastPrinted>
  <dcterms:created xsi:type="dcterms:W3CDTF">2025-01-13T01:08:00Z</dcterms:created>
  <dcterms:modified xsi:type="dcterms:W3CDTF">2025-09-01T08:12:54Z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D7876C75161C4308A8A14449B9F6127D_13</vt:lpwstr>
  </property>
  <property fmtid="{D5CDD505-2E9C-101B-9397-08002B2CF9AE}" pid="3" name="KSOProductBuildVer">
    <vt:lpwstr>2052-11.1.0.10314</vt:lpwstr>
  </property>
</Properties>
</file>