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0350"/>
  </bookViews>
  <sheets>
    <sheet name="同安区" sheetId="1" r:id="rId1"/>
  </sheets>
  <definedNames>
    <definedName name="_xlnm._FilterDatabase" localSheetId="0" hidden="1">同安区!$A$2:$AD$92</definedName>
    <definedName name="_xlnm.Print_Area" localSheetId="0">同安区!$A$1:$AD$109</definedName>
    <definedName name="_xlnm.Print_Titles" localSheetId="0">同安区!$2:5</definedName>
  </definedNames>
  <calcPr calcId="124519"/>
</workbook>
</file>

<file path=xl/calcChain.xml><?xml version="1.0" encoding="utf-8"?>
<calcChain xmlns="http://schemas.openxmlformats.org/spreadsheetml/2006/main">
  <c r="N6" i="1"/>
  <c r="O6"/>
  <c r="P6"/>
  <c r="Q6"/>
  <c r="R6"/>
  <c r="S6"/>
  <c r="T6"/>
  <c r="U6"/>
  <c r="V6"/>
  <c r="W6"/>
  <c r="X6"/>
  <c r="Y6"/>
  <c r="N7"/>
  <c r="O7"/>
  <c r="P7"/>
  <c r="Q7"/>
  <c r="R7"/>
  <c r="S7"/>
  <c r="T7"/>
  <c r="U7"/>
  <c r="V7"/>
  <c r="W7"/>
  <c r="X7"/>
  <c r="Y7"/>
  <c r="N8"/>
  <c r="O8"/>
  <c r="P8"/>
  <c r="Q8"/>
  <c r="R8"/>
  <c r="S8"/>
  <c r="T8"/>
  <c r="U8"/>
  <c r="V8"/>
  <c r="W8"/>
  <c r="X8"/>
  <c r="Y8"/>
  <c r="M7"/>
  <c r="M8"/>
  <c r="M6"/>
  <c r="Y44"/>
  <c r="X44"/>
  <c r="W44"/>
  <c r="V44"/>
  <c r="U44"/>
  <c r="T44"/>
  <c r="S44"/>
  <c r="R44"/>
  <c r="Q44"/>
  <c r="P44"/>
  <c r="O44"/>
  <c r="N44"/>
  <c r="M44"/>
  <c r="Y43"/>
  <c r="X43"/>
  <c r="W43"/>
  <c r="V43"/>
  <c r="U43"/>
  <c r="T43"/>
  <c r="S43"/>
  <c r="R43"/>
  <c r="Q43"/>
  <c r="P43"/>
  <c r="O43"/>
  <c r="N43"/>
  <c r="M43"/>
  <c r="Y42"/>
  <c r="X42"/>
  <c r="W42"/>
  <c r="V42"/>
  <c r="U42"/>
  <c r="T42"/>
  <c r="S42"/>
  <c r="R42"/>
  <c r="Q42"/>
  <c r="P42"/>
  <c r="O42"/>
  <c r="N42"/>
  <c r="M42"/>
  <c r="J41"/>
  <c r="I41"/>
  <c r="H41"/>
  <c r="G41"/>
  <c r="F41"/>
  <c r="E41"/>
  <c r="J25"/>
  <c r="J6" s="1"/>
  <c r="H25"/>
  <c r="E13"/>
  <c r="H13" s="1"/>
  <c r="U12"/>
  <c r="M12" s="1"/>
  <c r="M10"/>
  <c r="I6"/>
  <c r="G6"/>
  <c r="F6"/>
  <c r="E6"/>
  <c r="H6" l="1"/>
</calcChain>
</file>

<file path=xl/sharedStrings.xml><?xml version="1.0" encoding="utf-8"?>
<sst xmlns="http://schemas.openxmlformats.org/spreadsheetml/2006/main" count="379" uniqueCount="140">
  <si>
    <t>附件1</t>
  </si>
  <si>
    <t xml:space="preserve">        同安区2018年度市重点项目土地房屋征收分月计划一览表(区级版）</t>
  </si>
  <si>
    <t>序号</t>
  </si>
  <si>
    <t>项目名称</t>
  </si>
  <si>
    <t>责任单位</t>
  </si>
  <si>
    <t>建设（代建）单位</t>
  </si>
  <si>
    <t>项目需征收量</t>
  </si>
  <si>
    <t>截止2017年底剩余征收量</t>
  </si>
  <si>
    <t>2018年征收计划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</si>
  <si>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</si>
  <si>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</si>
  <si>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</si>
  <si>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</si>
  <si>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</si>
  <si>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</si>
  <si>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</si>
  <si>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</si>
  <si>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</si>
  <si>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</si>
  <si>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</si>
  <si>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</si>
  <si>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林转用办结时间</t>
  </si>
  <si>
    <t>征地预告时间</t>
  </si>
  <si>
    <t>农转用办结时间</t>
  </si>
  <si>
    <t>房屋征收公告时间</t>
  </si>
  <si>
    <t>备注</t>
  </si>
  <si>
    <t>土地（亩）</t>
  </si>
  <si>
    <t>房屋
（平方米）</t>
  </si>
  <si>
    <t>土地</t>
  </si>
  <si>
    <t>海域</t>
  </si>
  <si>
    <t>土地
（亩）</t>
  </si>
  <si>
    <t>房屋（平方米）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</si>
  <si>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</t>
    </r>
  </si>
  <si>
    <t>同安东路（同新路-民安大道段）</t>
  </si>
  <si>
    <t>市交通运输局</t>
  </si>
  <si>
    <t>市政集团</t>
  </si>
  <si>
    <t>部位或区段</t>
  </si>
  <si>
    <t>东宅村</t>
  </si>
  <si>
    <t>下峰村、石浔村</t>
  </si>
  <si>
    <t>下峰村、东宅村、新学村、石浔村</t>
  </si>
  <si>
    <t>下峰村、新学村</t>
  </si>
  <si>
    <t>新学村、龙西村</t>
  </si>
  <si>
    <t>龙西村</t>
  </si>
  <si>
    <t>已办结</t>
  </si>
  <si>
    <t>已发布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</si>
  <si>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2</t>
    </r>
  </si>
  <si>
    <t>北站连接线（天马山路-上湖路段）</t>
  </si>
  <si>
    <t>新民镇禾山、后宅村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</si>
  <si>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3</t>
    </r>
  </si>
  <si>
    <t>厦安高速云埔互通落地工程</t>
  </si>
  <si>
    <t>市高（快）指</t>
  </si>
  <si>
    <t>云洋村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</si>
  <si>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4</t>
    </r>
  </si>
  <si>
    <t>轨道交通4号线</t>
  </si>
  <si>
    <t>市地铁办</t>
  </si>
  <si>
    <t>轨道集团</t>
  </si>
  <si>
    <t>首开段-官浔站区间（双建水泥厂4.5亩；石材厂5.22亩；公交车场5.4亩；丙州岛GB81#墩水泵房及周边3.13亩）</t>
  </si>
  <si>
    <t>风井-明挖暗埋(禾山村刘塘社）</t>
  </si>
  <si>
    <t>用海手续2月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</si>
  <si>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5</t>
    </r>
  </si>
  <si>
    <t>轨道交通6号线</t>
  </si>
  <si>
    <t>天马山公园站（不含）-宋宅停车场、磁窑车辆段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</si>
  <si>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6</t>
    </r>
  </si>
  <si>
    <t>紫光科技园</t>
  </si>
  <si>
    <t>火炬管委会</t>
  </si>
  <si>
    <t>厦门紫光科技园发展有限公司</t>
  </si>
  <si>
    <t>西柯镇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</si>
  <si>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7</t>
    </r>
  </si>
  <si>
    <t>同新路（五显-同翔大道）改造工程</t>
  </si>
  <si>
    <t>同翔高新基地建设指挥部</t>
  </si>
  <si>
    <t>火炬集团</t>
  </si>
  <si>
    <t>梅山路口-同翔大道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</si>
  <si>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8</t>
    </r>
  </si>
  <si>
    <t>洪新路（旧324-马新路）道路工程</t>
  </si>
  <si>
    <t>旧324-马新路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</si>
  <si>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9</t>
    </r>
  </si>
  <si>
    <t>同翔基地五显起步区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</si>
  <si>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(1)</t>
    </r>
  </si>
  <si>
    <t>同翔基地五显起步区二期</t>
  </si>
  <si>
    <t>五显镇11栋房屋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</si>
  <si>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(2)</t>
    </r>
  </si>
  <si>
    <t>同翔基地五显起步区三期</t>
  </si>
  <si>
    <t>洪塘镇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</si>
  <si>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(3)</t>
    </r>
  </si>
  <si>
    <t>同翔基地五显起步区四期</t>
  </si>
  <si>
    <t>郭山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</si>
  <si>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10</t>
    </r>
  </si>
  <si>
    <t>白石山山地公园</t>
  </si>
  <si>
    <t>只征不转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</si>
  <si>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11</t>
    </r>
  </si>
  <si>
    <t>同莲路（城南大街-莲花镇段）改造工程第二标段</t>
  </si>
  <si>
    <t>祥平街道凤岗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</si>
  <si>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12</t>
    </r>
  </si>
  <si>
    <t>美峰生态公园一期工程</t>
  </si>
  <si>
    <t>环东海域新城指挥部</t>
  </si>
  <si>
    <t>刘埭村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</si>
  <si>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13</t>
    </r>
  </si>
  <si>
    <t>美山路（乐海路-潘涂）工程</t>
  </si>
  <si>
    <t>洪塘头</t>
  </si>
  <si>
    <t>不涉及</t>
  </si>
  <si>
    <t xml:space="preserve">土地（亩）
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</si>
  <si>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14</t>
    </r>
  </si>
  <si>
    <t>新建福州至厦门铁路（同安段）</t>
  </si>
  <si>
    <t>市铁路建设指挥部</t>
  </si>
  <si>
    <t>东南沿海铁路公司</t>
  </si>
  <si>
    <t>西溪特大桥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</si>
  <si>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15</t>
    </r>
  </si>
  <si>
    <t>汀溪水库群至翔安原水输水工程</t>
  </si>
  <si>
    <t>市水利局</t>
  </si>
  <si>
    <t>五显</t>
  </si>
  <si>
    <t>洪塘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</si>
  <si>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16</t>
    </r>
  </si>
  <si>
    <t>水源连通（石兜至西山段）</t>
  </si>
  <si>
    <t>西山、美埔村、蔡宅村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</si>
  <si>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17</t>
    </r>
  </si>
  <si>
    <t>西水东调原水管道工程</t>
  </si>
  <si>
    <t>丙洲</t>
  </si>
  <si>
    <t>用海手续5月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</si>
  <si>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18</t>
    </r>
  </si>
  <si>
    <t>厦门抽水蓄能电站</t>
  </si>
  <si>
    <t>同安区政府</t>
  </si>
  <si>
    <t>厦门抽水蓄能有限公司</t>
  </si>
  <si>
    <t>汪前村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</si>
  <si>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19</t>
    </r>
  </si>
  <si>
    <t>祥平保障房地铁社区二期工程</t>
  </si>
  <si>
    <t>市建设局</t>
  </si>
  <si>
    <t>联发集团</t>
  </si>
  <si>
    <t>2-1、2-2、2-3、2-4地块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</si>
  <si>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20</t>
    </r>
  </si>
  <si>
    <t>同翔大道（沈海高速-洪新路）</t>
  </si>
  <si>
    <t>路桥集团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</si>
  <si>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21</t>
    </r>
  </si>
  <si>
    <t>同翔大道（洪新路-同新路段）</t>
  </si>
  <si>
    <r>
      <rPr>
        <b/>
        <sz val="11"/>
        <color indexed="8"/>
        <rFont val="宋体"/>
        <charset val="134"/>
      </rPr>
      <t>★</t>
    </r>
    <r>
      <rPr>
        <b/>
        <sz val="11"/>
        <color indexed="8"/>
        <rFont val="宋体"/>
        <charset val="134"/>
      </rPr>
      <t>22</t>
    </r>
  </si>
  <si>
    <t>凤南农场置换用地北侧地块（军地置换）</t>
  </si>
  <si>
    <t>市土总</t>
  </si>
  <si>
    <t>凤南农场</t>
  </si>
  <si>
    <t>市土总收储项目</t>
  </si>
  <si>
    <t>备注：本征收计划仅为工作计划，对于涉及的项目征收范围、数量进行预估，指导各区提早谋划、布置征收任务，具体的征收范围、数量和时间以征收公告为准。打★的项目为省市重点项目。</t>
  </si>
  <si>
    <t>合计：22个（子项3个）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</si>
</sst>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yyyy&quot;年&quot;m&quot;月&quot;;@"/>
    <numFmt numFmtId="179" formatCode="yyyy&quot;年&quot;m&quot;月&quot;d&quot;日&quot;;@"/>
  </numFmts>
  <fonts count="13">
    <font>
      <sz val="11"/>
      <name val="宋体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仿宋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176" fontId="8" fillId="2" borderId="1" xfId="0" applyNumberFormat="1" applyFont="1" applyFill="1" applyBorder="1" applyAlignment="1">
      <alignment vertical="center" wrapText="1"/>
    </xf>
    <xf numFmtId="176" fontId="8" fillId="2" borderId="7" xfId="0" applyNumberFormat="1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3" borderId="0" xfId="0" applyFont="1" applyFill="1" applyBorder="1">
      <alignment vertical="center"/>
    </xf>
    <xf numFmtId="176" fontId="8" fillId="0" borderId="7" xfId="0" applyNumberFormat="1" applyFont="1" applyFill="1" applyBorder="1" applyAlignment="1">
      <alignment vertical="center" wrapText="1"/>
    </xf>
    <xf numFmtId="0" fontId="1" fillId="2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8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0"/>
  <sheetViews>
    <sheetView tabSelected="1" zoomScale="60" zoomScaleNormal="60" workbookViewId="0">
      <selection activeCell="A2" sqref="A2:AD2"/>
    </sheetView>
  </sheetViews>
  <sheetFormatPr defaultColWidth="9" defaultRowHeight="13.5"/>
  <cols>
    <col min="1" max="1" width="4.625" style="1" customWidth="1"/>
    <col min="2" max="2" width="11.5" style="2" customWidth="1"/>
    <col min="3" max="3" width="11.75" style="2" customWidth="1"/>
    <col min="4" max="4" width="13.25" style="2" customWidth="1"/>
    <col min="5" max="5" width="11.875" customWidth="1"/>
    <col min="6" max="6" width="10.625" customWidth="1"/>
    <col min="7" max="7" width="13" customWidth="1"/>
    <col min="8" max="8" width="12" customWidth="1"/>
    <col min="9" max="9" width="10.625" customWidth="1"/>
    <col min="10" max="10" width="13.75" customWidth="1"/>
    <col min="11" max="12" width="9" customWidth="1"/>
    <col min="13" max="13" width="16.125" customWidth="1"/>
    <col min="14" max="16" width="9.75" customWidth="1"/>
    <col min="17" max="18" width="11.25" customWidth="1"/>
    <col min="19" max="25" width="9.75" customWidth="1"/>
    <col min="26" max="30" width="10.75" customWidth="1"/>
  </cols>
  <sheetData>
    <row r="1" spans="1:31" ht="30.95" customHeigh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</row>
    <row r="2" spans="1:31" ht="42" customHeight="1">
      <c r="A2" s="57" t="s">
        <v>1</v>
      </c>
      <c r="B2" s="58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1" ht="30.95" customHeight="1">
      <c r="A3" s="99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/>
      <c r="G3" s="56"/>
      <c r="H3" s="56" t="s">
        <v>7</v>
      </c>
      <c r="I3" s="56"/>
      <c r="J3" s="56"/>
      <c r="K3" s="56" t="s">
        <v>8</v>
      </c>
      <c r="L3" s="56"/>
      <c r="M3" s="56"/>
      <c r="N3" s="63" t="s">
        <v>9</v>
      </c>
      <c r="O3" s="63" t="s">
        <v>10</v>
      </c>
      <c r="P3" s="63" t="s">
        <v>11</v>
      </c>
      <c r="Q3" s="63" t="s">
        <v>12</v>
      </c>
      <c r="R3" s="63" t="s">
        <v>13</v>
      </c>
      <c r="S3" s="63" t="s">
        <v>14</v>
      </c>
      <c r="T3" s="63" t="s">
        <v>15</v>
      </c>
      <c r="U3" s="63" t="s">
        <v>16</v>
      </c>
      <c r="V3" s="63" t="s">
        <v>17</v>
      </c>
      <c r="W3" s="63" t="s">
        <v>18</v>
      </c>
      <c r="X3" s="63" t="s">
        <v>19</v>
      </c>
      <c r="Y3" s="63" t="s">
        <v>20</v>
      </c>
      <c r="Z3" s="63" t="s">
        <v>21</v>
      </c>
      <c r="AA3" s="63" t="s">
        <v>22</v>
      </c>
      <c r="AB3" s="63" t="s">
        <v>23</v>
      </c>
      <c r="AC3" s="56" t="s">
        <v>24</v>
      </c>
      <c r="AD3" s="56" t="s">
        <v>25</v>
      </c>
    </row>
    <row r="4" spans="1:31" ht="30.95" customHeight="1">
      <c r="A4" s="99"/>
      <c r="B4" s="56"/>
      <c r="C4" s="56"/>
      <c r="D4" s="56"/>
      <c r="E4" s="56" t="s">
        <v>26</v>
      </c>
      <c r="F4" s="56"/>
      <c r="G4" s="56" t="s">
        <v>27</v>
      </c>
      <c r="H4" s="56" t="s">
        <v>26</v>
      </c>
      <c r="I4" s="56"/>
      <c r="J4" s="56" t="s">
        <v>27</v>
      </c>
      <c r="K4" s="56"/>
      <c r="L4" s="56"/>
      <c r="M4" s="56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56"/>
      <c r="AD4" s="56"/>
    </row>
    <row r="5" spans="1:31" ht="30.95" customHeight="1">
      <c r="A5" s="99"/>
      <c r="B5" s="56"/>
      <c r="C5" s="56"/>
      <c r="D5" s="56"/>
      <c r="E5" s="3" t="s">
        <v>28</v>
      </c>
      <c r="F5" s="3" t="s">
        <v>29</v>
      </c>
      <c r="G5" s="56"/>
      <c r="H5" s="3" t="s">
        <v>28</v>
      </c>
      <c r="I5" s="3" t="s">
        <v>29</v>
      </c>
      <c r="J5" s="56"/>
      <c r="K5" s="56"/>
      <c r="L5" s="56"/>
      <c r="M5" s="56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56"/>
      <c r="AD5" s="56"/>
    </row>
    <row r="6" spans="1:31" s="4" customFormat="1" ht="30.95" customHeight="1">
      <c r="A6" s="80" t="s">
        <v>139</v>
      </c>
      <c r="B6" s="46"/>
      <c r="C6" s="46"/>
      <c r="D6" s="46"/>
      <c r="E6" s="45">
        <f>SUM(E9:E108)</f>
        <v>21542.9</v>
      </c>
      <c r="F6" s="53">
        <f>F9+F13+F17+F21+F25+F29+F33+F37+F41+F57+F61+F65+F69+F73+F77+F81+F85+F89+F93+F97+F101+F105</f>
        <v>87.3</v>
      </c>
      <c r="G6" s="53">
        <f>G9+G13+G17+G21+G25+G29+G33+G37+G41+G57+G61+G65+G69+G73+G77+G81+G85+G89+G93+G97+G101+G105</f>
        <v>624333.65</v>
      </c>
      <c r="H6" s="53">
        <f>H9+H13+H17+H21+H25+H29+H33+H37+H41+H57+H61+H65+H69+H73+H77+H81+H85+H89+H93+H97+H101+H105</f>
        <v>11023.14</v>
      </c>
      <c r="I6" s="53">
        <f>I9+I13+I17+I21+I25+I29+I33+I37+I41+I57+I61+I65+I69+I73+I77+I81+I85+I89+I93+I97+I101+I105</f>
        <v>78.949999999999989</v>
      </c>
      <c r="J6" s="53">
        <f>J9+J13+J17+J21+J25+J29+J33+J37+J41+J57+J61+J65+J69+J73+J77+J81+J85+J89+J93+J97+J101+J105</f>
        <v>420108.05</v>
      </c>
      <c r="K6" s="45" t="s">
        <v>30</v>
      </c>
      <c r="L6" s="5" t="s">
        <v>28</v>
      </c>
      <c r="M6" s="6">
        <f>M10+M14+M18+M22+M26+M30+M34+M38+M42+M58+M62+M66+M70+M74+M78+M82+M86+M90+M94+M98+M102+M106</f>
        <v>9816.26</v>
      </c>
      <c r="N6" s="44">
        <f t="shared" ref="N6:Y6" si="0">N10+N14+N18+N22+N26+N30+N34+N38+N42+N58+N62+N66+N70+N74+N78+N82+N86+N90+N94+N98+N102+N106</f>
        <v>424.07</v>
      </c>
      <c r="O6" s="44">
        <f t="shared" si="0"/>
        <v>637.12</v>
      </c>
      <c r="P6" s="44">
        <f t="shared" si="0"/>
        <v>729</v>
      </c>
      <c r="Q6" s="44">
        <f t="shared" si="0"/>
        <v>939.2</v>
      </c>
      <c r="R6" s="44">
        <f t="shared" si="0"/>
        <v>1051</v>
      </c>
      <c r="S6" s="44">
        <f t="shared" si="0"/>
        <v>1178</v>
      </c>
      <c r="T6" s="44">
        <f t="shared" si="0"/>
        <v>975.7</v>
      </c>
      <c r="U6" s="44">
        <f t="shared" si="0"/>
        <v>565</v>
      </c>
      <c r="V6" s="44">
        <f t="shared" si="0"/>
        <v>540</v>
      </c>
      <c r="W6" s="44">
        <f t="shared" si="0"/>
        <v>1135.42</v>
      </c>
      <c r="X6" s="44">
        <f t="shared" si="0"/>
        <v>1055</v>
      </c>
      <c r="Y6" s="44">
        <f t="shared" si="0"/>
        <v>586.72</v>
      </c>
      <c r="Z6" s="110"/>
      <c r="AA6" s="110"/>
      <c r="AB6" s="110"/>
      <c r="AC6" s="71"/>
      <c r="AD6" s="71"/>
    </row>
    <row r="7" spans="1:31" s="4" customFormat="1" ht="30.95" customHeight="1">
      <c r="A7" s="80"/>
      <c r="B7" s="46"/>
      <c r="C7" s="46"/>
      <c r="D7" s="46"/>
      <c r="E7" s="45"/>
      <c r="F7" s="54"/>
      <c r="G7" s="54"/>
      <c r="H7" s="54"/>
      <c r="I7" s="54"/>
      <c r="J7" s="54"/>
      <c r="K7" s="45"/>
      <c r="L7" s="5" t="s">
        <v>29</v>
      </c>
      <c r="M7" s="44">
        <f t="shared" ref="M7:Y8" si="1">M11+M15+M19+M23+M27+M31+M35+M39+M43+M59+M63+M67+M71+M75+M79+M83+M87+M91+M95+M99+M103+M107</f>
        <v>78.949999999999989</v>
      </c>
      <c r="N7" s="44">
        <f t="shared" si="1"/>
        <v>0</v>
      </c>
      <c r="O7" s="44">
        <f t="shared" si="1"/>
        <v>52.55</v>
      </c>
      <c r="P7" s="44">
        <f t="shared" si="1"/>
        <v>0</v>
      </c>
      <c r="Q7" s="44">
        <f t="shared" si="1"/>
        <v>0</v>
      </c>
      <c r="R7" s="44">
        <f t="shared" si="1"/>
        <v>26.4</v>
      </c>
      <c r="S7" s="44">
        <f t="shared" si="1"/>
        <v>0</v>
      </c>
      <c r="T7" s="44">
        <f t="shared" si="1"/>
        <v>0</v>
      </c>
      <c r="U7" s="44">
        <f t="shared" si="1"/>
        <v>0</v>
      </c>
      <c r="V7" s="44">
        <f t="shared" si="1"/>
        <v>0</v>
      </c>
      <c r="W7" s="44">
        <f t="shared" si="1"/>
        <v>0</v>
      </c>
      <c r="X7" s="44">
        <f t="shared" si="1"/>
        <v>0</v>
      </c>
      <c r="Y7" s="44">
        <f t="shared" si="1"/>
        <v>0</v>
      </c>
      <c r="Z7" s="110"/>
      <c r="AA7" s="110"/>
      <c r="AB7" s="110"/>
      <c r="AC7" s="71"/>
      <c r="AD7" s="71"/>
      <c r="AE7" s="7"/>
    </row>
    <row r="8" spans="1:31" s="4" customFormat="1" ht="30.95" customHeight="1">
      <c r="A8" s="80"/>
      <c r="B8" s="46"/>
      <c r="C8" s="46"/>
      <c r="D8" s="46"/>
      <c r="E8" s="45"/>
      <c r="F8" s="55"/>
      <c r="G8" s="55"/>
      <c r="H8" s="55"/>
      <c r="I8" s="55"/>
      <c r="J8" s="55"/>
      <c r="K8" s="45" t="s">
        <v>31</v>
      </c>
      <c r="L8" s="45"/>
      <c r="M8" s="44">
        <f t="shared" si="1"/>
        <v>247013.89</v>
      </c>
      <c r="N8" s="44">
        <f t="shared" si="1"/>
        <v>5500</v>
      </c>
      <c r="O8" s="44">
        <f t="shared" si="1"/>
        <v>11980</v>
      </c>
      <c r="P8" s="44">
        <f t="shared" si="1"/>
        <v>12500</v>
      </c>
      <c r="Q8" s="44">
        <f t="shared" si="1"/>
        <v>33224.54</v>
      </c>
      <c r="R8" s="44">
        <f t="shared" si="1"/>
        <v>30153</v>
      </c>
      <c r="S8" s="44">
        <f t="shared" si="1"/>
        <v>35776.050000000003</v>
      </c>
      <c r="T8" s="44">
        <f t="shared" si="1"/>
        <v>13867</v>
      </c>
      <c r="U8" s="44">
        <f t="shared" si="1"/>
        <v>9356</v>
      </c>
      <c r="V8" s="44">
        <f t="shared" si="1"/>
        <v>8000</v>
      </c>
      <c r="W8" s="44">
        <f t="shared" si="1"/>
        <v>23537.3</v>
      </c>
      <c r="X8" s="44">
        <f t="shared" si="1"/>
        <v>26650</v>
      </c>
      <c r="Y8" s="44">
        <f t="shared" si="1"/>
        <v>36470</v>
      </c>
      <c r="Z8" s="110"/>
      <c r="AA8" s="110"/>
      <c r="AB8" s="110"/>
      <c r="AC8" s="71"/>
      <c r="AD8" s="71"/>
      <c r="AE8" s="7"/>
    </row>
    <row r="9" spans="1:31" s="8" customFormat="1" ht="30" customHeight="1">
      <c r="A9" s="102" t="s">
        <v>32</v>
      </c>
      <c r="B9" s="79" t="s">
        <v>33</v>
      </c>
      <c r="C9" s="79" t="s">
        <v>34</v>
      </c>
      <c r="D9" s="79" t="s">
        <v>35</v>
      </c>
      <c r="E9" s="62">
        <v>1287</v>
      </c>
      <c r="F9" s="62"/>
      <c r="G9" s="62">
        <v>100578</v>
      </c>
      <c r="H9" s="62">
        <v>390.58</v>
      </c>
      <c r="I9" s="62"/>
      <c r="J9" s="62">
        <v>69541</v>
      </c>
      <c r="K9" s="62" t="s">
        <v>36</v>
      </c>
      <c r="L9" s="62"/>
      <c r="M9" s="62"/>
      <c r="N9" s="9" t="s">
        <v>37</v>
      </c>
      <c r="O9" s="9"/>
      <c r="P9" s="9" t="s">
        <v>38</v>
      </c>
      <c r="Q9" s="105" t="s">
        <v>39</v>
      </c>
      <c r="R9" s="105"/>
      <c r="S9" s="105"/>
      <c r="T9" s="9" t="s">
        <v>40</v>
      </c>
      <c r="U9" s="9" t="s">
        <v>41</v>
      </c>
      <c r="V9" s="9" t="s">
        <v>42</v>
      </c>
      <c r="W9" s="9"/>
      <c r="X9" s="10"/>
      <c r="Y9" s="10"/>
      <c r="Z9" s="85" t="s">
        <v>43</v>
      </c>
      <c r="AA9" s="85" t="s">
        <v>44</v>
      </c>
      <c r="AB9" s="68" t="s">
        <v>43</v>
      </c>
      <c r="AC9" s="85" t="s">
        <v>44</v>
      </c>
      <c r="AD9" s="68"/>
    </row>
    <row r="10" spans="1:31" s="8" customFormat="1" ht="30.95" customHeight="1">
      <c r="A10" s="102"/>
      <c r="B10" s="79"/>
      <c r="C10" s="79"/>
      <c r="D10" s="79"/>
      <c r="E10" s="62"/>
      <c r="F10" s="62"/>
      <c r="G10" s="62"/>
      <c r="H10" s="62"/>
      <c r="I10" s="62"/>
      <c r="J10" s="62"/>
      <c r="K10" s="62" t="s">
        <v>30</v>
      </c>
      <c r="L10" s="11" t="s">
        <v>28</v>
      </c>
      <c r="M10" s="11">
        <f>SUM(N10:Y10)</f>
        <v>325</v>
      </c>
      <c r="N10" s="12"/>
      <c r="O10" s="12"/>
      <c r="P10" s="12">
        <v>15</v>
      </c>
      <c r="Q10" s="12">
        <v>45</v>
      </c>
      <c r="R10" s="12">
        <v>40</v>
      </c>
      <c r="S10" s="12">
        <v>45</v>
      </c>
      <c r="T10" s="9">
        <v>150</v>
      </c>
      <c r="U10" s="13">
        <v>30</v>
      </c>
      <c r="V10" s="13"/>
      <c r="W10" s="13"/>
      <c r="X10" s="13"/>
      <c r="Y10" s="13"/>
      <c r="Z10" s="85"/>
      <c r="AA10" s="68"/>
      <c r="AB10" s="68"/>
      <c r="AC10" s="68"/>
      <c r="AD10" s="68"/>
    </row>
    <row r="11" spans="1:31" s="8" customFormat="1" ht="30.95" customHeight="1">
      <c r="A11" s="102"/>
      <c r="B11" s="79"/>
      <c r="C11" s="79"/>
      <c r="D11" s="79"/>
      <c r="E11" s="62"/>
      <c r="F11" s="62"/>
      <c r="G11" s="62"/>
      <c r="H11" s="62"/>
      <c r="I11" s="62"/>
      <c r="J11" s="62"/>
      <c r="K11" s="62"/>
      <c r="L11" s="11" t="s">
        <v>29</v>
      </c>
      <c r="M11" s="14"/>
      <c r="N11" s="12"/>
      <c r="O11" s="12"/>
      <c r="P11" s="12"/>
      <c r="Q11" s="12"/>
      <c r="R11" s="12"/>
      <c r="S11" s="12"/>
      <c r="T11" s="9"/>
      <c r="U11" s="13"/>
      <c r="V11" s="13"/>
      <c r="W11" s="13"/>
      <c r="X11" s="13"/>
      <c r="Y11" s="13"/>
      <c r="Z11" s="85"/>
      <c r="AA11" s="68"/>
      <c r="AB11" s="68"/>
      <c r="AC11" s="68"/>
      <c r="AD11" s="68"/>
    </row>
    <row r="12" spans="1:31" s="8" customFormat="1" ht="30.95" customHeight="1">
      <c r="A12" s="102"/>
      <c r="B12" s="79"/>
      <c r="C12" s="79"/>
      <c r="D12" s="79"/>
      <c r="E12" s="62"/>
      <c r="F12" s="62"/>
      <c r="G12" s="62"/>
      <c r="H12" s="62"/>
      <c r="I12" s="62"/>
      <c r="J12" s="62"/>
      <c r="K12" s="62" t="s">
        <v>31</v>
      </c>
      <c r="L12" s="62"/>
      <c r="M12" s="11">
        <f>SUM(N12:Y12)</f>
        <v>64856</v>
      </c>
      <c r="N12" s="13">
        <v>1500</v>
      </c>
      <c r="O12" s="13"/>
      <c r="P12" s="13">
        <v>1500</v>
      </c>
      <c r="Q12" s="13">
        <v>15000</v>
      </c>
      <c r="R12" s="13">
        <v>15000</v>
      </c>
      <c r="S12" s="13">
        <v>20000</v>
      </c>
      <c r="T12" s="9">
        <v>5000</v>
      </c>
      <c r="U12" s="13">
        <f>3856+1500</f>
        <v>5356</v>
      </c>
      <c r="V12" s="13">
        <v>1500</v>
      </c>
      <c r="W12" s="13"/>
      <c r="X12" s="13"/>
      <c r="Y12" s="13"/>
      <c r="Z12" s="85"/>
      <c r="AA12" s="68"/>
      <c r="AB12" s="68"/>
      <c r="AC12" s="68"/>
      <c r="AD12" s="68"/>
    </row>
    <row r="13" spans="1:31" s="8" customFormat="1" ht="30.95" customHeight="1">
      <c r="A13" s="102" t="s">
        <v>45</v>
      </c>
      <c r="B13" s="79" t="s">
        <v>46</v>
      </c>
      <c r="C13" s="79" t="s">
        <v>34</v>
      </c>
      <c r="D13" s="79" t="s">
        <v>35</v>
      </c>
      <c r="E13" s="62">
        <f>25+428</f>
        <v>453</v>
      </c>
      <c r="F13" s="62"/>
      <c r="G13" s="62">
        <v>13000</v>
      </c>
      <c r="H13" s="62">
        <f>E13-128</f>
        <v>325</v>
      </c>
      <c r="I13" s="62"/>
      <c r="J13" s="62">
        <v>10000</v>
      </c>
      <c r="K13" s="62" t="s">
        <v>36</v>
      </c>
      <c r="L13" s="62"/>
      <c r="M13" s="62"/>
      <c r="N13" s="13"/>
      <c r="O13" s="13"/>
      <c r="P13" s="91" t="s">
        <v>47</v>
      </c>
      <c r="Q13" s="91"/>
      <c r="R13" s="91"/>
      <c r="S13" s="91"/>
      <c r="T13" s="91"/>
      <c r="U13" s="91"/>
      <c r="V13" s="91"/>
      <c r="W13" s="91"/>
      <c r="X13" s="91"/>
      <c r="Y13" s="13"/>
      <c r="Z13" s="85" t="s">
        <v>43</v>
      </c>
      <c r="AA13" s="85" t="s">
        <v>44</v>
      </c>
      <c r="AB13" s="68" t="s">
        <v>43</v>
      </c>
      <c r="AC13" s="85" t="s">
        <v>44</v>
      </c>
      <c r="AD13" s="119"/>
    </row>
    <row r="14" spans="1:31" s="15" customFormat="1" ht="30.95" customHeight="1">
      <c r="A14" s="102"/>
      <c r="B14" s="79"/>
      <c r="C14" s="79"/>
      <c r="D14" s="79"/>
      <c r="E14" s="62"/>
      <c r="F14" s="62"/>
      <c r="G14" s="62"/>
      <c r="H14" s="62"/>
      <c r="I14" s="62"/>
      <c r="J14" s="62"/>
      <c r="K14" s="62" t="s">
        <v>30</v>
      </c>
      <c r="L14" s="11" t="s">
        <v>28</v>
      </c>
      <c r="M14" s="11">
        <v>325</v>
      </c>
      <c r="N14" s="13"/>
      <c r="O14" s="13"/>
      <c r="P14" s="13">
        <v>50</v>
      </c>
      <c r="Q14" s="13">
        <v>50</v>
      </c>
      <c r="R14" s="13">
        <v>50</v>
      </c>
      <c r="S14" s="13">
        <v>50</v>
      </c>
      <c r="T14" s="9">
        <v>50</v>
      </c>
      <c r="U14" s="13">
        <v>75</v>
      </c>
      <c r="V14" s="13"/>
      <c r="W14" s="13"/>
      <c r="X14" s="13"/>
      <c r="Y14" s="13"/>
      <c r="Z14" s="85"/>
      <c r="AA14" s="68"/>
      <c r="AB14" s="68"/>
      <c r="AC14" s="68"/>
      <c r="AD14" s="119"/>
    </row>
    <row r="15" spans="1:31" s="15" customFormat="1" ht="30.95" customHeight="1">
      <c r="A15" s="102"/>
      <c r="B15" s="79"/>
      <c r="C15" s="79"/>
      <c r="D15" s="79"/>
      <c r="E15" s="62"/>
      <c r="F15" s="62"/>
      <c r="G15" s="62"/>
      <c r="H15" s="62"/>
      <c r="I15" s="62"/>
      <c r="J15" s="62"/>
      <c r="K15" s="62"/>
      <c r="L15" s="11" t="s">
        <v>29</v>
      </c>
      <c r="M15" s="11"/>
      <c r="N15" s="13"/>
      <c r="O15" s="13"/>
      <c r="P15" s="13"/>
      <c r="Q15" s="13"/>
      <c r="R15" s="13"/>
      <c r="S15" s="13"/>
      <c r="T15" s="9"/>
      <c r="U15" s="13"/>
      <c r="V15" s="13"/>
      <c r="W15" s="13"/>
      <c r="X15" s="13"/>
      <c r="Y15" s="13"/>
      <c r="Z15" s="85"/>
      <c r="AA15" s="68"/>
      <c r="AB15" s="68"/>
      <c r="AC15" s="68"/>
      <c r="AD15" s="119"/>
    </row>
    <row r="16" spans="1:31" s="15" customFormat="1" ht="30.95" customHeight="1">
      <c r="A16" s="102"/>
      <c r="B16" s="79"/>
      <c r="C16" s="79"/>
      <c r="D16" s="79"/>
      <c r="E16" s="62"/>
      <c r="F16" s="62"/>
      <c r="G16" s="62"/>
      <c r="H16" s="62"/>
      <c r="I16" s="62"/>
      <c r="J16" s="62"/>
      <c r="K16" s="62" t="s">
        <v>31</v>
      </c>
      <c r="L16" s="62"/>
      <c r="M16" s="11">
        <v>10000</v>
      </c>
      <c r="N16" s="13"/>
      <c r="O16" s="13"/>
      <c r="P16" s="13"/>
      <c r="Q16" s="13">
        <v>1000</v>
      </c>
      <c r="R16" s="13">
        <v>1000</v>
      </c>
      <c r="S16" s="13">
        <v>2000</v>
      </c>
      <c r="T16" s="9">
        <v>2000</v>
      </c>
      <c r="U16" s="13">
        <v>2000</v>
      </c>
      <c r="V16" s="13">
        <v>2000</v>
      </c>
      <c r="W16" s="13"/>
      <c r="X16" s="13"/>
      <c r="Y16" s="13"/>
      <c r="Z16" s="85"/>
      <c r="AA16" s="68"/>
      <c r="AB16" s="68"/>
      <c r="AC16" s="68"/>
      <c r="AD16" s="119"/>
    </row>
    <row r="17" spans="1:31" s="16" customFormat="1" ht="30.95" customHeight="1">
      <c r="A17" s="102" t="s">
        <v>48</v>
      </c>
      <c r="B17" s="50" t="s">
        <v>49</v>
      </c>
      <c r="C17" s="50" t="s">
        <v>50</v>
      </c>
      <c r="D17" s="50" t="s">
        <v>35</v>
      </c>
      <c r="E17" s="52">
        <v>435</v>
      </c>
      <c r="F17" s="52"/>
      <c r="G17" s="52">
        <v>8148</v>
      </c>
      <c r="H17" s="52"/>
      <c r="I17" s="52"/>
      <c r="J17" s="52">
        <v>2000</v>
      </c>
      <c r="K17" s="52" t="s">
        <v>36</v>
      </c>
      <c r="L17" s="52"/>
      <c r="M17" s="52"/>
      <c r="N17" s="17"/>
      <c r="O17" s="9" t="s">
        <v>51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85" t="s">
        <v>43</v>
      </c>
      <c r="AA17" s="85" t="s">
        <v>44</v>
      </c>
      <c r="AB17" s="68" t="s">
        <v>43</v>
      </c>
      <c r="AC17" s="85" t="s">
        <v>44</v>
      </c>
      <c r="AD17" s="83"/>
    </row>
    <row r="18" spans="1:31" s="16" customFormat="1" ht="30.95" customHeight="1">
      <c r="A18" s="102"/>
      <c r="B18" s="50"/>
      <c r="C18" s="50"/>
      <c r="D18" s="50"/>
      <c r="E18" s="52"/>
      <c r="F18" s="52"/>
      <c r="G18" s="52"/>
      <c r="H18" s="52"/>
      <c r="I18" s="52"/>
      <c r="J18" s="52"/>
      <c r="K18" s="62" t="s">
        <v>30</v>
      </c>
      <c r="L18" s="14" t="s">
        <v>28</v>
      </c>
      <c r="M18" s="14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85"/>
      <c r="AA18" s="68"/>
      <c r="AB18" s="68"/>
      <c r="AC18" s="68"/>
      <c r="AD18" s="83"/>
    </row>
    <row r="19" spans="1:31" s="16" customFormat="1" ht="30.95" customHeight="1">
      <c r="A19" s="102"/>
      <c r="B19" s="50"/>
      <c r="C19" s="50"/>
      <c r="D19" s="50"/>
      <c r="E19" s="52"/>
      <c r="F19" s="52"/>
      <c r="G19" s="52"/>
      <c r="H19" s="52"/>
      <c r="I19" s="52"/>
      <c r="J19" s="52"/>
      <c r="K19" s="62"/>
      <c r="L19" s="14" t="s">
        <v>29</v>
      </c>
      <c r="M19" s="14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85"/>
      <c r="AA19" s="68"/>
      <c r="AB19" s="68"/>
      <c r="AC19" s="68"/>
      <c r="AD19" s="83"/>
    </row>
    <row r="20" spans="1:31" s="16" customFormat="1" ht="30.95" customHeight="1">
      <c r="A20" s="102"/>
      <c r="B20" s="50"/>
      <c r="C20" s="50"/>
      <c r="D20" s="50"/>
      <c r="E20" s="52"/>
      <c r="F20" s="52"/>
      <c r="G20" s="52"/>
      <c r="H20" s="52"/>
      <c r="I20" s="52"/>
      <c r="J20" s="52"/>
      <c r="K20" s="52" t="s">
        <v>31</v>
      </c>
      <c r="L20" s="52"/>
      <c r="M20" s="14">
        <v>2000</v>
      </c>
      <c r="N20" s="9"/>
      <c r="O20" s="9">
        <v>2000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85"/>
      <c r="AA20" s="68"/>
      <c r="AB20" s="68"/>
      <c r="AC20" s="68"/>
      <c r="AD20" s="83"/>
    </row>
    <row r="21" spans="1:31" s="18" customFormat="1" ht="54" customHeight="1">
      <c r="A21" s="102" t="s">
        <v>52</v>
      </c>
      <c r="B21" s="46" t="s">
        <v>53</v>
      </c>
      <c r="C21" s="46" t="s">
        <v>54</v>
      </c>
      <c r="D21" s="46" t="s">
        <v>55</v>
      </c>
      <c r="E21" s="45">
        <v>195.8</v>
      </c>
      <c r="F21" s="45">
        <v>60.9</v>
      </c>
      <c r="G21" s="45">
        <v>53006.720000000001</v>
      </c>
      <c r="H21" s="45">
        <v>18.25</v>
      </c>
      <c r="I21" s="45">
        <v>52.55</v>
      </c>
      <c r="J21" s="45">
        <v>8804</v>
      </c>
      <c r="K21" s="45" t="s">
        <v>36</v>
      </c>
      <c r="L21" s="45"/>
      <c r="M21" s="45"/>
      <c r="N21" s="88" t="s">
        <v>56</v>
      </c>
      <c r="O21" s="89"/>
      <c r="P21" s="90"/>
      <c r="Q21" s="20" t="s">
        <v>57</v>
      </c>
      <c r="R21" s="19"/>
      <c r="S21" s="21"/>
      <c r="T21" s="21"/>
      <c r="U21" s="19"/>
      <c r="V21" s="19"/>
      <c r="W21" s="21"/>
      <c r="X21" s="21"/>
      <c r="Y21" s="21"/>
      <c r="Z21" s="69" t="s">
        <v>43</v>
      </c>
      <c r="AA21" s="69" t="s">
        <v>44</v>
      </c>
      <c r="AB21" s="83" t="s">
        <v>13</v>
      </c>
      <c r="AC21" s="83" t="s">
        <v>14</v>
      </c>
      <c r="AD21" s="118" t="s">
        <v>58</v>
      </c>
    </row>
    <row r="22" spans="1:31" s="18" customFormat="1" ht="30.95" customHeight="1">
      <c r="A22" s="102"/>
      <c r="B22" s="46"/>
      <c r="C22" s="46"/>
      <c r="D22" s="46"/>
      <c r="E22" s="45"/>
      <c r="F22" s="45"/>
      <c r="G22" s="45"/>
      <c r="H22" s="45"/>
      <c r="I22" s="45"/>
      <c r="J22" s="45"/>
      <c r="K22" s="62" t="s">
        <v>30</v>
      </c>
      <c r="L22" s="6" t="s">
        <v>28</v>
      </c>
      <c r="M22" s="22">
        <v>18.25</v>
      </c>
      <c r="N22" s="12"/>
      <c r="O22" s="22">
        <v>18.25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69"/>
      <c r="AA22" s="69"/>
      <c r="AB22" s="83"/>
      <c r="AC22" s="83"/>
      <c r="AD22" s="118"/>
      <c r="AE22" s="24"/>
    </row>
    <row r="23" spans="1:31" s="18" customFormat="1" ht="30.95" customHeight="1">
      <c r="A23" s="102"/>
      <c r="B23" s="46"/>
      <c r="C23" s="46"/>
      <c r="D23" s="46"/>
      <c r="E23" s="45"/>
      <c r="F23" s="45"/>
      <c r="G23" s="45"/>
      <c r="H23" s="45"/>
      <c r="I23" s="45"/>
      <c r="J23" s="45"/>
      <c r="K23" s="62"/>
      <c r="L23" s="6" t="s">
        <v>29</v>
      </c>
      <c r="M23" s="22">
        <v>52.55</v>
      </c>
      <c r="N23" s="9"/>
      <c r="O23" s="22">
        <v>52.55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69"/>
      <c r="AA23" s="69"/>
      <c r="AB23" s="83"/>
      <c r="AC23" s="83"/>
      <c r="AD23" s="118"/>
      <c r="AE23" s="24"/>
    </row>
    <row r="24" spans="1:31" s="18" customFormat="1" ht="30.95" customHeight="1">
      <c r="A24" s="102"/>
      <c r="B24" s="46"/>
      <c r="C24" s="46"/>
      <c r="D24" s="46"/>
      <c r="E24" s="45"/>
      <c r="F24" s="45"/>
      <c r="G24" s="45"/>
      <c r="H24" s="45"/>
      <c r="I24" s="45"/>
      <c r="J24" s="45"/>
      <c r="K24" s="45" t="s">
        <v>31</v>
      </c>
      <c r="L24" s="45"/>
      <c r="M24" s="22">
        <v>8804.5400000000009</v>
      </c>
      <c r="N24" s="23"/>
      <c r="O24" s="23">
        <v>6480</v>
      </c>
      <c r="P24" s="23"/>
      <c r="Q24" s="22">
        <v>2324.54</v>
      </c>
      <c r="R24" s="25"/>
      <c r="S24" s="23"/>
      <c r="T24" s="23"/>
      <c r="U24" s="23"/>
      <c r="V24" s="23"/>
      <c r="W24" s="23"/>
      <c r="X24" s="23"/>
      <c r="Y24" s="23"/>
      <c r="Z24" s="69"/>
      <c r="AA24" s="69"/>
      <c r="AB24" s="83"/>
      <c r="AC24" s="83"/>
      <c r="AD24" s="118"/>
      <c r="AE24" s="24"/>
    </row>
    <row r="25" spans="1:31" s="18" customFormat="1" ht="30.95" customHeight="1">
      <c r="A25" s="102" t="s">
        <v>59</v>
      </c>
      <c r="B25" s="46" t="s">
        <v>60</v>
      </c>
      <c r="C25" s="46" t="s">
        <v>54</v>
      </c>
      <c r="D25" s="46" t="s">
        <v>55</v>
      </c>
      <c r="E25" s="45">
        <v>632</v>
      </c>
      <c r="F25" s="45"/>
      <c r="G25" s="45">
        <v>91825</v>
      </c>
      <c r="H25" s="45">
        <f>E25</f>
        <v>632</v>
      </c>
      <c r="I25" s="45"/>
      <c r="J25" s="45">
        <f>G25</f>
        <v>91825</v>
      </c>
      <c r="K25" s="45" t="s">
        <v>36</v>
      </c>
      <c r="L25" s="45"/>
      <c r="M25" s="45"/>
      <c r="N25" s="21"/>
      <c r="O25" s="21"/>
      <c r="P25" s="10"/>
      <c r="Q25" s="10"/>
      <c r="R25" s="10"/>
      <c r="S25" s="88" t="s">
        <v>61</v>
      </c>
      <c r="T25" s="89"/>
      <c r="U25" s="89"/>
      <c r="V25" s="89"/>
      <c r="W25" s="89"/>
      <c r="X25" s="89"/>
      <c r="Y25" s="90"/>
      <c r="Z25" s="69" t="s">
        <v>12</v>
      </c>
      <c r="AA25" s="69" t="s">
        <v>13</v>
      </c>
      <c r="AB25" s="83" t="s">
        <v>15</v>
      </c>
      <c r="AC25" s="83" t="s">
        <v>15</v>
      </c>
      <c r="AD25" s="83"/>
      <c r="AE25" s="24"/>
    </row>
    <row r="26" spans="1:31" s="18" customFormat="1" ht="30.95" customHeight="1">
      <c r="A26" s="102"/>
      <c r="B26" s="46"/>
      <c r="C26" s="46"/>
      <c r="D26" s="46"/>
      <c r="E26" s="45"/>
      <c r="F26" s="45"/>
      <c r="G26" s="45"/>
      <c r="H26" s="45"/>
      <c r="I26" s="45"/>
      <c r="J26" s="45"/>
      <c r="K26" s="62" t="s">
        <v>30</v>
      </c>
      <c r="L26" s="6" t="s">
        <v>28</v>
      </c>
      <c r="M26" s="6">
        <v>574.97</v>
      </c>
      <c r="N26" s="26"/>
      <c r="O26" s="23"/>
      <c r="P26" s="9"/>
      <c r="Q26" s="9"/>
      <c r="R26" s="9"/>
      <c r="S26" s="9">
        <v>70</v>
      </c>
      <c r="T26" s="9">
        <v>70</v>
      </c>
      <c r="U26" s="9">
        <v>70</v>
      </c>
      <c r="V26" s="9">
        <v>70</v>
      </c>
      <c r="W26" s="9">
        <v>85.42</v>
      </c>
      <c r="X26" s="9">
        <v>85</v>
      </c>
      <c r="Y26" s="9">
        <v>124.55</v>
      </c>
      <c r="Z26" s="69"/>
      <c r="AA26" s="69"/>
      <c r="AB26" s="83"/>
      <c r="AC26" s="83"/>
      <c r="AD26" s="83"/>
      <c r="AE26" s="24"/>
    </row>
    <row r="27" spans="1:31" s="18" customFormat="1" ht="30.95" customHeight="1">
      <c r="A27" s="102"/>
      <c r="B27" s="46"/>
      <c r="C27" s="46"/>
      <c r="D27" s="46"/>
      <c r="E27" s="45"/>
      <c r="F27" s="45"/>
      <c r="G27" s="45"/>
      <c r="H27" s="45"/>
      <c r="I27" s="45"/>
      <c r="J27" s="45"/>
      <c r="K27" s="62"/>
      <c r="L27" s="6" t="s">
        <v>29</v>
      </c>
      <c r="M27" s="6"/>
      <c r="N27" s="23"/>
      <c r="O27" s="23"/>
      <c r="P27" s="9"/>
      <c r="Q27" s="9"/>
      <c r="R27" s="9"/>
      <c r="S27" s="9"/>
      <c r="T27" s="9"/>
      <c r="U27" s="9"/>
      <c r="V27" s="9"/>
      <c r="W27" s="9"/>
      <c r="X27" s="9"/>
      <c r="Y27" s="9"/>
      <c r="Z27" s="69"/>
      <c r="AA27" s="69"/>
      <c r="AB27" s="83"/>
      <c r="AC27" s="83"/>
      <c r="AD27" s="83"/>
      <c r="AE27" s="24"/>
    </row>
    <row r="28" spans="1:31" s="18" customFormat="1" ht="30.95" customHeight="1">
      <c r="A28" s="102"/>
      <c r="B28" s="46"/>
      <c r="C28" s="46"/>
      <c r="D28" s="46"/>
      <c r="E28" s="45"/>
      <c r="F28" s="45"/>
      <c r="G28" s="45"/>
      <c r="H28" s="45"/>
      <c r="I28" s="45"/>
      <c r="J28" s="45"/>
      <c r="K28" s="45" t="s">
        <v>31</v>
      </c>
      <c r="L28" s="45"/>
      <c r="M28" s="6">
        <v>47157.3</v>
      </c>
      <c r="N28" s="23"/>
      <c r="O28" s="23"/>
      <c r="P28" s="9"/>
      <c r="Q28" s="9"/>
      <c r="R28" s="9"/>
      <c r="S28" s="9"/>
      <c r="T28" s="9"/>
      <c r="U28" s="9">
        <v>2000</v>
      </c>
      <c r="V28" s="9">
        <v>4500</v>
      </c>
      <c r="W28" s="9">
        <v>15157.3</v>
      </c>
      <c r="X28" s="9">
        <v>10500</v>
      </c>
      <c r="Y28" s="9">
        <v>15000</v>
      </c>
      <c r="Z28" s="69"/>
      <c r="AA28" s="69"/>
      <c r="AB28" s="83"/>
      <c r="AC28" s="83"/>
      <c r="AD28" s="83"/>
      <c r="AE28" s="24"/>
    </row>
    <row r="29" spans="1:31" s="27" customFormat="1" ht="30.95" customHeight="1">
      <c r="A29" s="102" t="s">
        <v>62</v>
      </c>
      <c r="B29" s="50" t="s">
        <v>63</v>
      </c>
      <c r="C29" s="50" t="s">
        <v>64</v>
      </c>
      <c r="D29" s="50" t="s">
        <v>65</v>
      </c>
      <c r="E29" s="52">
        <v>79</v>
      </c>
      <c r="F29" s="52"/>
      <c r="G29" s="52">
        <v>45000</v>
      </c>
      <c r="H29" s="52">
        <v>39</v>
      </c>
      <c r="I29" s="52"/>
      <c r="J29" s="52">
        <v>17746.05</v>
      </c>
      <c r="K29" s="52" t="s">
        <v>36</v>
      </c>
      <c r="L29" s="52"/>
      <c r="M29" s="52"/>
      <c r="N29" s="9"/>
      <c r="O29" s="9"/>
      <c r="P29" s="9"/>
      <c r="Q29" s="88" t="s">
        <v>66</v>
      </c>
      <c r="R29" s="89"/>
      <c r="S29" s="89"/>
      <c r="T29" s="89"/>
      <c r="U29" s="90"/>
      <c r="V29" s="9"/>
      <c r="W29" s="9"/>
      <c r="X29" s="9"/>
      <c r="Y29" s="9"/>
      <c r="Z29" s="85" t="s">
        <v>43</v>
      </c>
      <c r="AA29" s="85" t="s">
        <v>44</v>
      </c>
      <c r="AB29" s="68" t="s">
        <v>43</v>
      </c>
      <c r="AC29" s="84" t="s">
        <v>13</v>
      </c>
      <c r="AD29" s="86"/>
    </row>
    <row r="30" spans="1:31" s="27" customFormat="1" ht="30.95" customHeight="1">
      <c r="A30" s="102"/>
      <c r="B30" s="50"/>
      <c r="C30" s="50"/>
      <c r="D30" s="50"/>
      <c r="E30" s="52"/>
      <c r="F30" s="52"/>
      <c r="G30" s="52"/>
      <c r="H30" s="52"/>
      <c r="I30" s="52"/>
      <c r="J30" s="52"/>
      <c r="K30" s="62" t="s">
        <v>30</v>
      </c>
      <c r="L30" s="14" t="s">
        <v>28</v>
      </c>
      <c r="M30" s="14">
        <v>39</v>
      </c>
      <c r="N30" s="9"/>
      <c r="O30" s="9"/>
      <c r="P30" s="9"/>
      <c r="Q30" s="9">
        <v>39</v>
      </c>
      <c r="R30" s="9"/>
      <c r="S30" s="9"/>
      <c r="T30" s="9"/>
      <c r="U30" s="9"/>
      <c r="V30" s="9"/>
      <c r="W30" s="9"/>
      <c r="X30" s="9"/>
      <c r="Y30" s="9"/>
      <c r="Z30" s="85"/>
      <c r="AA30" s="68"/>
      <c r="AB30" s="68"/>
      <c r="AC30" s="69"/>
      <c r="AD30" s="86"/>
    </row>
    <row r="31" spans="1:31" s="27" customFormat="1" ht="30.95" customHeight="1">
      <c r="A31" s="102"/>
      <c r="B31" s="50"/>
      <c r="C31" s="50"/>
      <c r="D31" s="50"/>
      <c r="E31" s="52"/>
      <c r="F31" s="52"/>
      <c r="G31" s="52"/>
      <c r="H31" s="52"/>
      <c r="I31" s="52"/>
      <c r="J31" s="52"/>
      <c r="K31" s="62"/>
      <c r="L31" s="14" t="s">
        <v>29</v>
      </c>
      <c r="M31" s="14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85"/>
      <c r="AA31" s="68"/>
      <c r="AB31" s="68"/>
      <c r="AC31" s="69"/>
      <c r="AD31" s="86"/>
    </row>
    <row r="32" spans="1:31" s="27" customFormat="1" ht="30.95" customHeight="1">
      <c r="A32" s="102"/>
      <c r="B32" s="50"/>
      <c r="C32" s="50"/>
      <c r="D32" s="50"/>
      <c r="E32" s="52"/>
      <c r="F32" s="52"/>
      <c r="G32" s="52"/>
      <c r="H32" s="52"/>
      <c r="I32" s="52"/>
      <c r="J32" s="52"/>
      <c r="K32" s="52" t="s">
        <v>31</v>
      </c>
      <c r="L32" s="52"/>
      <c r="M32" s="14">
        <v>17746.05</v>
      </c>
      <c r="N32" s="9"/>
      <c r="O32" s="9"/>
      <c r="P32" s="9"/>
      <c r="Q32" s="9">
        <v>4000</v>
      </c>
      <c r="R32" s="9">
        <v>5000</v>
      </c>
      <c r="S32" s="9">
        <v>8746.0499999999993</v>
      </c>
      <c r="T32" s="28"/>
      <c r="U32" s="28"/>
      <c r="V32" s="9"/>
      <c r="W32" s="9"/>
      <c r="X32" s="9"/>
      <c r="Y32" s="9"/>
      <c r="Z32" s="85"/>
      <c r="AA32" s="68"/>
      <c r="AB32" s="68"/>
      <c r="AC32" s="69"/>
      <c r="AD32" s="86"/>
    </row>
    <row r="33" spans="1:30" s="29" customFormat="1" ht="30.95" customHeight="1">
      <c r="A33" s="102" t="s">
        <v>67</v>
      </c>
      <c r="B33" s="50" t="s">
        <v>68</v>
      </c>
      <c r="C33" s="50" t="s">
        <v>69</v>
      </c>
      <c r="D33" s="50" t="s">
        <v>70</v>
      </c>
      <c r="E33" s="52">
        <v>275</v>
      </c>
      <c r="F33" s="52"/>
      <c r="G33" s="52">
        <v>2000</v>
      </c>
      <c r="H33" s="52">
        <v>275</v>
      </c>
      <c r="I33" s="52"/>
      <c r="J33" s="52">
        <v>2000</v>
      </c>
      <c r="K33" s="52" t="s">
        <v>36</v>
      </c>
      <c r="L33" s="52"/>
      <c r="M33" s="52"/>
      <c r="N33" s="10"/>
      <c r="O33" s="10"/>
      <c r="P33" s="10"/>
      <c r="Q33" s="10"/>
      <c r="R33" s="10"/>
      <c r="S33" s="10"/>
      <c r="T33" s="10"/>
      <c r="U33" s="10"/>
      <c r="V33" s="10"/>
      <c r="W33" s="91" t="s">
        <v>71</v>
      </c>
      <c r="X33" s="91"/>
      <c r="Y33" s="91"/>
      <c r="Z33" s="104" t="s">
        <v>13</v>
      </c>
      <c r="AA33" s="114" t="s">
        <v>16</v>
      </c>
      <c r="AB33" s="104" t="s">
        <v>17</v>
      </c>
      <c r="AC33" s="104" t="s">
        <v>17</v>
      </c>
      <c r="AD33" s="69"/>
    </row>
    <row r="34" spans="1:30" s="29" customFormat="1" ht="30.95" customHeight="1">
      <c r="A34" s="102"/>
      <c r="B34" s="50"/>
      <c r="C34" s="50"/>
      <c r="D34" s="50"/>
      <c r="E34" s="52"/>
      <c r="F34" s="52"/>
      <c r="G34" s="52"/>
      <c r="H34" s="52"/>
      <c r="I34" s="52"/>
      <c r="J34" s="52"/>
      <c r="K34" s="62" t="s">
        <v>30</v>
      </c>
      <c r="L34" s="14" t="s">
        <v>28</v>
      </c>
      <c r="M34" s="14">
        <v>275</v>
      </c>
      <c r="N34" s="9"/>
      <c r="O34" s="9"/>
      <c r="P34" s="9"/>
      <c r="Q34" s="9"/>
      <c r="R34" s="9"/>
      <c r="S34" s="9"/>
      <c r="T34" s="9"/>
      <c r="U34" s="9"/>
      <c r="V34" s="9"/>
      <c r="W34" s="9">
        <v>100</v>
      </c>
      <c r="X34" s="9">
        <v>100</v>
      </c>
      <c r="Y34" s="9">
        <v>75</v>
      </c>
      <c r="Z34" s="104"/>
      <c r="AA34" s="115"/>
      <c r="AB34" s="104"/>
      <c r="AC34" s="104"/>
      <c r="AD34" s="69"/>
    </row>
    <row r="35" spans="1:30" s="29" customFormat="1" ht="30.95" customHeight="1">
      <c r="A35" s="102"/>
      <c r="B35" s="50"/>
      <c r="C35" s="50"/>
      <c r="D35" s="50"/>
      <c r="E35" s="52"/>
      <c r="F35" s="52"/>
      <c r="G35" s="52"/>
      <c r="H35" s="52"/>
      <c r="I35" s="52"/>
      <c r="J35" s="52"/>
      <c r="K35" s="62"/>
      <c r="L35" s="14" t="s">
        <v>29</v>
      </c>
      <c r="M35" s="14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4"/>
      <c r="AA35" s="115"/>
      <c r="AB35" s="104"/>
      <c r="AC35" s="104"/>
      <c r="AD35" s="69"/>
    </row>
    <row r="36" spans="1:30" s="29" customFormat="1" ht="30.95" customHeight="1">
      <c r="A36" s="102"/>
      <c r="B36" s="50"/>
      <c r="C36" s="50"/>
      <c r="D36" s="50"/>
      <c r="E36" s="52"/>
      <c r="F36" s="52"/>
      <c r="G36" s="52"/>
      <c r="H36" s="52"/>
      <c r="I36" s="52"/>
      <c r="J36" s="52"/>
      <c r="K36" s="52" t="s">
        <v>31</v>
      </c>
      <c r="L36" s="52"/>
      <c r="M36" s="14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04"/>
      <c r="AA36" s="116"/>
      <c r="AB36" s="104"/>
      <c r="AC36" s="104"/>
      <c r="AD36" s="69"/>
    </row>
    <row r="37" spans="1:30" s="29" customFormat="1" ht="30.95" customHeight="1">
      <c r="A37" s="102" t="s">
        <v>72</v>
      </c>
      <c r="B37" s="50" t="s">
        <v>73</v>
      </c>
      <c r="C37" s="50" t="s">
        <v>69</v>
      </c>
      <c r="D37" s="50" t="s">
        <v>70</v>
      </c>
      <c r="E37" s="52">
        <v>807.5</v>
      </c>
      <c r="F37" s="52"/>
      <c r="G37" s="52">
        <v>18000</v>
      </c>
      <c r="H37" s="52">
        <v>807.5</v>
      </c>
      <c r="I37" s="52"/>
      <c r="J37" s="52">
        <v>18000</v>
      </c>
      <c r="K37" s="52" t="s">
        <v>36</v>
      </c>
      <c r="L37" s="52"/>
      <c r="M37" s="52"/>
      <c r="N37" s="9"/>
      <c r="O37" s="9"/>
      <c r="P37" s="9"/>
      <c r="Q37" s="9"/>
      <c r="R37" s="9"/>
      <c r="S37" s="9"/>
      <c r="T37" s="9"/>
      <c r="U37" s="9"/>
      <c r="V37" s="88" t="s">
        <v>74</v>
      </c>
      <c r="W37" s="90"/>
      <c r="X37" s="9"/>
      <c r="Y37" s="9"/>
      <c r="Z37" s="73" t="s">
        <v>15</v>
      </c>
      <c r="AA37" s="87" t="s">
        <v>17</v>
      </c>
      <c r="AB37" s="73" t="s">
        <v>18</v>
      </c>
      <c r="AC37" s="73" t="s">
        <v>18</v>
      </c>
      <c r="AD37" s="87"/>
    </row>
    <row r="38" spans="1:30" s="29" customFormat="1" ht="30.95" customHeight="1">
      <c r="A38" s="102"/>
      <c r="B38" s="50"/>
      <c r="C38" s="50"/>
      <c r="D38" s="50"/>
      <c r="E38" s="52"/>
      <c r="F38" s="52"/>
      <c r="G38" s="52"/>
      <c r="H38" s="52"/>
      <c r="I38" s="52"/>
      <c r="J38" s="52"/>
      <c r="K38" s="62" t="s">
        <v>30</v>
      </c>
      <c r="L38" s="14" t="s">
        <v>28</v>
      </c>
      <c r="M38" s="14">
        <v>170</v>
      </c>
      <c r="N38" s="9"/>
      <c r="O38" s="9"/>
      <c r="P38" s="9"/>
      <c r="Q38" s="9"/>
      <c r="R38" s="9"/>
      <c r="S38" s="9"/>
      <c r="T38" s="9"/>
      <c r="U38" s="9"/>
      <c r="V38" s="9">
        <v>100</v>
      </c>
      <c r="W38" s="9">
        <v>70</v>
      </c>
      <c r="X38" s="9"/>
      <c r="Y38" s="9"/>
      <c r="Z38" s="73"/>
      <c r="AA38" s="87"/>
      <c r="AB38" s="73"/>
      <c r="AC38" s="73"/>
      <c r="AD38" s="87"/>
    </row>
    <row r="39" spans="1:30" s="29" customFormat="1" ht="30.95" customHeight="1">
      <c r="A39" s="102"/>
      <c r="B39" s="50"/>
      <c r="C39" s="50"/>
      <c r="D39" s="50"/>
      <c r="E39" s="52"/>
      <c r="F39" s="52"/>
      <c r="G39" s="52"/>
      <c r="H39" s="52"/>
      <c r="I39" s="52"/>
      <c r="J39" s="52"/>
      <c r="K39" s="62"/>
      <c r="L39" s="14" t="s">
        <v>29</v>
      </c>
      <c r="M39" s="1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73"/>
      <c r="AA39" s="87"/>
      <c r="AB39" s="73"/>
      <c r="AC39" s="73"/>
      <c r="AD39" s="87"/>
    </row>
    <row r="40" spans="1:30" s="29" customFormat="1" ht="30.95" customHeight="1">
      <c r="A40" s="102"/>
      <c r="B40" s="50"/>
      <c r="C40" s="50"/>
      <c r="D40" s="50"/>
      <c r="E40" s="52"/>
      <c r="F40" s="52"/>
      <c r="G40" s="52"/>
      <c r="H40" s="52"/>
      <c r="I40" s="52"/>
      <c r="J40" s="52"/>
      <c r="K40" s="52" t="s">
        <v>31</v>
      </c>
      <c r="L40" s="52"/>
      <c r="M40" s="1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73"/>
      <c r="AA40" s="87"/>
      <c r="AB40" s="73"/>
      <c r="AC40" s="73"/>
      <c r="AD40" s="87"/>
    </row>
    <row r="41" spans="1:30" s="29" customFormat="1" ht="30.95" customHeight="1">
      <c r="A41" s="102" t="s">
        <v>75</v>
      </c>
      <c r="B41" s="50" t="s">
        <v>76</v>
      </c>
      <c r="C41" s="50" t="s">
        <v>69</v>
      </c>
      <c r="D41" s="50" t="s">
        <v>70</v>
      </c>
      <c r="E41" s="52">
        <f t="shared" ref="E41:J41" si="2">E45+E49+E53</f>
        <v>3410.7</v>
      </c>
      <c r="F41" s="52">
        <f t="shared" si="2"/>
        <v>0</v>
      </c>
      <c r="G41" s="52">
        <f t="shared" si="2"/>
        <v>18300</v>
      </c>
      <c r="H41" s="52">
        <f t="shared" si="2"/>
        <v>3410.7</v>
      </c>
      <c r="I41" s="52">
        <f t="shared" si="2"/>
        <v>0</v>
      </c>
      <c r="J41" s="52">
        <f t="shared" si="2"/>
        <v>18300</v>
      </c>
      <c r="K41" s="52" t="s">
        <v>36</v>
      </c>
      <c r="L41" s="52"/>
      <c r="M41" s="52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69"/>
      <c r="AA41" s="69"/>
      <c r="AB41" s="69"/>
      <c r="AC41" s="81"/>
      <c r="AD41" s="69"/>
    </row>
    <row r="42" spans="1:30" s="29" customFormat="1" ht="30.95" customHeight="1">
      <c r="A42" s="102"/>
      <c r="B42" s="50"/>
      <c r="C42" s="50"/>
      <c r="D42" s="50"/>
      <c r="E42" s="52"/>
      <c r="F42" s="52"/>
      <c r="G42" s="52"/>
      <c r="H42" s="52"/>
      <c r="I42" s="52"/>
      <c r="J42" s="52"/>
      <c r="K42" s="62" t="s">
        <v>30</v>
      </c>
      <c r="L42" s="14" t="s">
        <v>28</v>
      </c>
      <c r="M42" s="14">
        <f>M46+M50+M54</f>
        <v>2325.6999999999998</v>
      </c>
      <c r="N42" s="14">
        <f t="shared" ref="N42:Y42" si="3">N46+N50+N54</f>
        <v>0</v>
      </c>
      <c r="O42" s="14">
        <f t="shared" si="3"/>
        <v>0</v>
      </c>
      <c r="P42" s="14">
        <f t="shared" si="3"/>
        <v>0</v>
      </c>
      <c r="Q42" s="14">
        <f t="shared" si="3"/>
        <v>0</v>
      </c>
      <c r="R42" s="14">
        <f t="shared" si="3"/>
        <v>550</v>
      </c>
      <c r="S42" s="14">
        <f t="shared" si="3"/>
        <v>550</v>
      </c>
      <c r="T42" s="14">
        <f t="shared" si="3"/>
        <v>225.7</v>
      </c>
      <c r="U42" s="14">
        <f t="shared" si="3"/>
        <v>0</v>
      </c>
      <c r="V42" s="14">
        <f t="shared" si="3"/>
        <v>0</v>
      </c>
      <c r="W42" s="14">
        <f t="shared" si="3"/>
        <v>500</v>
      </c>
      <c r="X42" s="14">
        <f t="shared" si="3"/>
        <v>500</v>
      </c>
      <c r="Y42" s="14">
        <f t="shared" si="3"/>
        <v>0</v>
      </c>
      <c r="Z42" s="69"/>
      <c r="AA42" s="69"/>
      <c r="AB42" s="69"/>
      <c r="AC42" s="81"/>
      <c r="AD42" s="69"/>
    </row>
    <row r="43" spans="1:30" s="29" customFormat="1" ht="30.95" customHeight="1">
      <c r="A43" s="102"/>
      <c r="B43" s="50"/>
      <c r="C43" s="50"/>
      <c r="D43" s="50"/>
      <c r="E43" s="52"/>
      <c r="F43" s="52"/>
      <c r="G43" s="52"/>
      <c r="H43" s="52"/>
      <c r="I43" s="52"/>
      <c r="J43" s="52"/>
      <c r="K43" s="62"/>
      <c r="L43" s="14" t="s">
        <v>29</v>
      </c>
      <c r="M43" s="14">
        <f t="shared" ref="M43:M44" si="4">M47+M51+M55</f>
        <v>0</v>
      </c>
      <c r="N43" s="14">
        <f t="shared" ref="N43" si="5">N47+N51+N55</f>
        <v>0</v>
      </c>
      <c r="O43" s="14">
        <f t="shared" ref="O43:Y43" si="6">O47+O51+O55</f>
        <v>0</v>
      </c>
      <c r="P43" s="14">
        <f t="shared" si="6"/>
        <v>0</v>
      </c>
      <c r="Q43" s="14">
        <f t="shared" si="6"/>
        <v>0</v>
      </c>
      <c r="R43" s="14">
        <f t="shared" si="6"/>
        <v>0</v>
      </c>
      <c r="S43" s="14">
        <f t="shared" si="6"/>
        <v>0</v>
      </c>
      <c r="T43" s="14">
        <f t="shared" si="6"/>
        <v>0</v>
      </c>
      <c r="U43" s="14">
        <f t="shared" si="6"/>
        <v>0</v>
      </c>
      <c r="V43" s="14">
        <f t="shared" si="6"/>
        <v>0</v>
      </c>
      <c r="W43" s="14">
        <f t="shared" si="6"/>
        <v>0</v>
      </c>
      <c r="X43" s="14">
        <f t="shared" si="6"/>
        <v>0</v>
      </c>
      <c r="Y43" s="14">
        <f t="shared" si="6"/>
        <v>0</v>
      </c>
      <c r="Z43" s="69"/>
      <c r="AA43" s="69"/>
      <c r="AB43" s="69"/>
      <c r="AC43" s="81"/>
      <c r="AD43" s="69"/>
    </row>
    <row r="44" spans="1:30" s="29" customFormat="1" ht="30.95" customHeight="1">
      <c r="A44" s="102"/>
      <c r="B44" s="50"/>
      <c r="C44" s="50"/>
      <c r="D44" s="50"/>
      <c r="E44" s="52"/>
      <c r="F44" s="52"/>
      <c r="G44" s="52"/>
      <c r="H44" s="52"/>
      <c r="I44" s="52"/>
      <c r="J44" s="52"/>
      <c r="K44" s="52" t="s">
        <v>31</v>
      </c>
      <c r="L44" s="52"/>
      <c r="M44" s="14">
        <f t="shared" si="4"/>
        <v>4300</v>
      </c>
      <c r="N44" s="14">
        <f t="shared" ref="N44" si="7">N48+N52+N56</f>
        <v>0</v>
      </c>
      <c r="O44" s="14">
        <f t="shared" ref="O44:Y44" si="8">O48+O52+O56</f>
        <v>0</v>
      </c>
      <c r="P44" s="14">
        <f t="shared" si="8"/>
        <v>3000</v>
      </c>
      <c r="Q44" s="14">
        <f t="shared" si="8"/>
        <v>1300</v>
      </c>
      <c r="R44" s="14">
        <f t="shared" si="8"/>
        <v>0</v>
      </c>
      <c r="S44" s="14">
        <f t="shared" si="8"/>
        <v>0</v>
      </c>
      <c r="T44" s="14">
        <f t="shared" si="8"/>
        <v>0</v>
      </c>
      <c r="U44" s="14">
        <f t="shared" si="8"/>
        <v>0</v>
      </c>
      <c r="V44" s="14">
        <f t="shared" si="8"/>
        <v>0</v>
      </c>
      <c r="W44" s="14">
        <f t="shared" si="8"/>
        <v>0</v>
      </c>
      <c r="X44" s="14">
        <f t="shared" si="8"/>
        <v>0</v>
      </c>
      <c r="Y44" s="14">
        <f t="shared" si="8"/>
        <v>0</v>
      </c>
      <c r="Z44" s="69"/>
      <c r="AA44" s="69"/>
      <c r="AB44" s="69"/>
      <c r="AC44" s="81"/>
      <c r="AD44" s="69"/>
    </row>
    <row r="45" spans="1:30" s="29" customFormat="1" ht="30.95" customHeight="1">
      <c r="A45" s="106" t="s">
        <v>77</v>
      </c>
      <c r="B45" s="50" t="s">
        <v>78</v>
      </c>
      <c r="C45" s="50" t="s">
        <v>69</v>
      </c>
      <c r="D45" s="50" t="s">
        <v>70</v>
      </c>
      <c r="E45" s="52"/>
      <c r="F45" s="52"/>
      <c r="G45" s="52">
        <v>4300</v>
      </c>
      <c r="H45" s="52"/>
      <c r="I45" s="52"/>
      <c r="J45" s="52">
        <v>4300</v>
      </c>
      <c r="K45" s="52" t="s">
        <v>36</v>
      </c>
      <c r="L45" s="52"/>
      <c r="M45" s="52"/>
      <c r="N45" s="10"/>
      <c r="O45" s="10"/>
      <c r="P45" s="91" t="s">
        <v>79</v>
      </c>
      <c r="Q45" s="91"/>
      <c r="R45" s="10"/>
      <c r="S45" s="10"/>
      <c r="T45" s="10"/>
      <c r="U45" s="10"/>
      <c r="V45" s="10"/>
      <c r="W45" s="10"/>
      <c r="X45" s="10"/>
      <c r="Y45" s="10"/>
      <c r="Z45" s="69" t="s">
        <v>43</v>
      </c>
      <c r="AA45" s="69" t="s">
        <v>44</v>
      </c>
      <c r="AB45" s="69" t="s">
        <v>43</v>
      </c>
      <c r="AC45" s="81" t="s">
        <v>44</v>
      </c>
      <c r="AD45" s="69"/>
    </row>
    <row r="46" spans="1:30" s="29" customFormat="1" ht="30.95" customHeight="1">
      <c r="A46" s="107"/>
      <c r="B46" s="50"/>
      <c r="C46" s="50"/>
      <c r="D46" s="50"/>
      <c r="E46" s="52"/>
      <c r="F46" s="52"/>
      <c r="G46" s="52"/>
      <c r="H46" s="52"/>
      <c r="I46" s="52"/>
      <c r="J46" s="52"/>
      <c r="K46" s="62" t="s">
        <v>30</v>
      </c>
      <c r="L46" s="14" t="s">
        <v>28</v>
      </c>
      <c r="M46" s="14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69"/>
      <c r="AA46" s="69"/>
      <c r="AB46" s="69"/>
      <c r="AC46" s="81"/>
      <c r="AD46" s="69"/>
    </row>
    <row r="47" spans="1:30" s="29" customFormat="1" ht="30.95" customHeight="1">
      <c r="A47" s="107"/>
      <c r="B47" s="50"/>
      <c r="C47" s="50"/>
      <c r="D47" s="50"/>
      <c r="E47" s="52"/>
      <c r="F47" s="52"/>
      <c r="G47" s="52"/>
      <c r="H47" s="52"/>
      <c r="I47" s="52"/>
      <c r="J47" s="52"/>
      <c r="K47" s="62"/>
      <c r="L47" s="14" t="s">
        <v>29</v>
      </c>
      <c r="M47" s="14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69"/>
      <c r="AA47" s="69"/>
      <c r="AB47" s="69"/>
      <c r="AC47" s="81"/>
      <c r="AD47" s="69"/>
    </row>
    <row r="48" spans="1:30" s="29" customFormat="1" ht="30.95" customHeight="1">
      <c r="A48" s="108"/>
      <c r="B48" s="50"/>
      <c r="C48" s="50"/>
      <c r="D48" s="50"/>
      <c r="E48" s="52"/>
      <c r="F48" s="52"/>
      <c r="G48" s="52"/>
      <c r="H48" s="52"/>
      <c r="I48" s="52"/>
      <c r="J48" s="52"/>
      <c r="K48" s="52" t="s">
        <v>31</v>
      </c>
      <c r="L48" s="52"/>
      <c r="M48" s="14">
        <v>4300</v>
      </c>
      <c r="N48" s="9"/>
      <c r="O48" s="9"/>
      <c r="P48" s="9">
        <v>3000</v>
      </c>
      <c r="Q48" s="9">
        <v>1300</v>
      </c>
      <c r="R48" s="9"/>
      <c r="S48" s="9"/>
      <c r="T48" s="9"/>
      <c r="U48" s="9"/>
      <c r="V48" s="9"/>
      <c r="W48" s="9"/>
      <c r="X48" s="9"/>
      <c r="Y48" s="9"/>
      <c r="Z48" s="69"/>
      <c r="AA48" s="69"/>
      <c r="AB48" s="69"/>
      <c r="AC48" s="81"/>
      <c r="AD48" s="69"/>
    </row>
    <row r="49" spans="1:30" s="29" customFormat="1" ht="30.95" customHeight="1">
      <c r="A49" s="106" t="s">
        <v>80</v>
      </c>
      <c r="B49" s="50" t="s">
        <v>81</v>
      </c>
      <c r="C49" s="50" t="s">
        <v>69</v>
      </c>
      <c r="D49" s="50" t="s">
        <v>70</v>
      </c>
      <c r="E49" s="52">
        <v>1325.7</v>
      </c>
      <c r="F49" s="52"/>
      <c r="G49" s="52"/>
      <c r="H49" s="52">
        <v>1325.7</v>
      </c>
      <c r="I49" s="52"/>
      <c r="J49" s="52"/>
      <c r="K49" s="52" t="s">
        <v>36</v>
      </c>
      <c r="L49" s="52"/>
      <c r="M49" s="52"/>
      <c r="N49" s="10"/>
      <c r="O49" s="10"/>
      <c r="P49" s="10"/>
      <c r="Q49" s="10"/>
      <c r="R49" s="91" t="s">
        <v>82</v>
      </c>
      <c r="S49" s="91"/>
      <c r="T49" s="91"/>
      <c r="U49" s="10"/>
      <c r="V49" s="10"/>
      <c r="W49" s="9"/>
      <c r="X49" s="9"/>
      <c r="Y49" s="9"/>
      <c r="Z49" s="84" t="s">
        <v>43</v>
      </c>
      <c r="AA49" s="84" t="s">
        <v>44</v>
      </c>
      <c r="AB49" s="84" t="s">
        <v>14</v>
      </c>
      <c r="AC49" s="84" t="s">
        <v>15</v>
      </c>
      <c r="AD49" s="84"/>
    </row>
    <row r="50" spans="1:30" s="29" customFormat="1" ht="30.95" customHeight="1">
      <c r="A50" s="107"/>
      <c r="B50" s="50"/>
      <c r="C50" s="50"/>
      <c r="D50" s="50"/>
      <c r="E50" s="52"/>
      <c r="F50" s="52"/>
      <c r="G50" s="52"/>
      <c r="H50" s="52"/>
      <c r="I50" s="52"/>
      <c r="J50" s="52"/>
      <c r="K50" s="62" t="s">
        <v>30</v>
      </c>
      <c r="L50" s="14" t="s">
        <v>28</v>
      </c>
      <c r="M50" s="14">
        <v>1325.7</v>
      </c>
      <c r="N50" s="9"/>
      <c r="O50" s="9"/>
      <c r="P50" s="9"/>
      <c r="Q50" s="9"/>
      <c r="R50" s="9">
        <v>550</v>
      </c>
      <c r="S50" s="9">
        <v>550</v>
      </c>
      <c r="T50" s="9">
        <v>225.7</v>
      </c>
      <c r="U50" s="9"/>
      <c r="V50" s="9"/>
      <c r="W50" s="9"/>
      <c r="X50" s="9"/>
      <c r="Y50" s="9"/>
      <c r="Z50" s="84"/>
      <c r="AA50" s="84"/>
      <c r="AB50" s="84"/>
      <c r="AC50" s="84"/>
      <c r="AD50" s="84"/>
    </row>
    <row r="51" spans="1:30" s="29" customFormat="1" ht="30.95" customHeight="1">
      <c r="A51" s="107"/>
      <c r="B51" s="50"/>
      <c r="C51" s="50"/>
      <c r="D51" s="50"/>
      <c r="E51" s="52"/>
      <c r="F51" s="52"/>
      <c r="G51" s="52"/>
      <c r="H51" s="52"/>
      <c r="I51" s="52"/>
      <c r="J51" s="52"/>
      <c r="K51" s="62"/>
      <c r="L51" s="14" t="s">
        <v>29</v>
      </c>
      <c r="M51" s="14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84"/>
      <c r="AA51" s="84"/>
      <c r="AB51" s="84"/>
      <c r="AC51" s="84"/>
      <c r="AD51" s="84"/>
    </row>
    <row r="52" spans="1:30" s="29" customFormat="1" ht="30.95" customHeight="1">
      <c r="A52" s="108"/>
      <c r="B52" s="50"/>
      <c r="C52" s="50"/>
      <c r="D52" s="50"/>
      <c r="E52" s="52"/>
      <c r="F52" s="52"/>
      <c r="G52" s="52"/>
      <c r="H52" s="52"/>
      <c r="I52" s="52"/>
      <c r="J52" s="52"/>
      <c r="K52" s="52" t="s">
        <v>31</v>
      </c>
      <c r="L52" s="52"/>
      <c r="M52" s="14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84"/>
      <c r="AA52" s="84"/>
      <c r="AB52" s="84"/>
      <c r="AC52" s="84"/>
      <c r="AD52" s="84"/>
    </row>
    <row r="53" spans="1:30" s="29" customFormat="1" ht="30.95" customHeight="1">
      <c r="A53" s="106" t="s">
        <v>83</v>
      </c>
      <c r="B53" s="50" t="s">
        <v>84</v>
      </c>
      <c r="C53" s="50" t="s">
        <v>69</v>
      </c>
      <c r="D53" s="50" t="s">
        <v>70</v>
      </c>
      <c r="E53" s="52">
        <v>2085</v>
      </c>
      <c r="F53" s="52"/>
      <c r="G53" s="52">
        <v>14000</v>
      </c>
      <c r="H53" s="52">
        <v>2085</v>
      </c>
      <c r="I53" s="52"/>
      <c r="J53" s="52">
        <v>14000</v>
      </c>
      <c r="K53" s="52" t="s">
        <v>36</v>
      </c>
      <c r="L53" s="52"/>
      <c r="M53" s="52"/>
      <c r="N53" s="10"/>
      <c r="O53" s="10"/>
      <c r="P53" s="10"/>
      <c r="Q53" s="10"/>
      <c r="R53" s="10"/>
      <c r="S53" s="10"/>
      <c r="T53" s="10"/>
      <c r="U53" s="10"/>
      <c r="V53" s="10"/>
      <c r="W53" s="9" t="s">
        <v>85</v>
      </c>
      <c r="X53" s="9" t="s">
        <v>85</v>
      </c>
      <c r="Y53" s="9"/>
      <c r="Z53" s="84" t="s">
        <v>15</v>
      </c>
      <c r="AA53" s="84" t="s">
        <v>44</v>
      </c>
      <c r="AB53" s="84" t="s">
        <v>17</v>
      </c>
      <c r="AC53" s="84" t="s">
        <v>19</v>
      </c>
      <c r="AD53" s="84"/>
    </row>
    <row r="54" spans="1:30" s="29" customFormat="1" ht="30.95" customHeight="1">
      <c r="A54" s="107"/>
      <c r="B54" s="50"/>
      <c r="C54" s="50"/>
      <c r="D54" s="50"/>
      <c r="E54" s="52"/>
      <c r="F54" s="52"/>
      <c r="G54" s="52"/>
      <c r="H54" s="52"/>
      <c r="I54" s="52"/>
      <c r="J54" s="52"/>
      <c r="K54" s="62" t="s">
        <v>30</v>
      </c>
      <c r="L54" s="14" t="s">
        <v>28</v>
      </c>
      <c r="M54" s="14">
        <v>1000</v>
      </c>
      <c r="N54" s="9"/>
      <c r="O54" s="9"/>
      <c r="P54" s="9"/>
      <c r="Q54" s="9"/>
      <c r="R54" s="9"/>
      <c r="S54" s="9"/>
      <c r="T54" s="9"/>
      <c r="U54" s="9"/>
      <c r="V54" s="9"/>
      <c r="W54" s="9">
        <v>500</v>
      </c>
      <c r="X54" s="9">
        <v>500</v>
      </c>
      <c r="Y54" s="9"/>
      <c r="Z54" s="84"/>
      <c r="AA54" s="84"/>
      <c r="AB54" s="84"/>
      <c r="AC54" s="84"/>
      <c r="AD54" s="84"/>
    </row>
    <row r="55" spans="1:30" s="29" customFormat="1" ht="30.95" customHeight="1">
      <c r="A55" s="107"/>
      <c r="B55" s="50"/>
      <c r="C55" s="50"/>
      <c r="D55" s="50"/>
      <c r="E55" s="52"/>
      <c r="F55" s="52"/>
      <c r="G55" s="52"/>
      <c r="H55" s="52"/>
      <c r="I55" s="52"/>
      <c r="J55" s="52"/>
      <c r="K55" s="62"/>
      <c r="L55" s="14" t="s">
        <v>29</v>
      </c>
      <c r="M55" s="14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84"/>
      <c r="AA55" s="84"/>
      <c r="AB55" s="84"/>
      <c r="AC55" s="84"/>
      <c r="AD55" s="84"/>
    </row>
    <row r="56" spans="1:30" s="29" customFormat="1" ht="30.95" customHeight="1">
      <c r="A56" s="108"/>
      <c r="B56" s="50"/>
      <c r="C56" s="50"/>
      <c r="D56" s="50"/>
      <c r="E56" s="52"/>
      <c r="F56" s="52"/>
      <c r="G56" s="52"/>
      <c r="H56" s="52"/>
      <c r="I56" s="52"/>
      <c r="J56" s="52"/>
      <c r="K56" s="52" t="s">
        <v>31</v>
      </c>
      <c r="L56" s="52"/>
      <c r="M56" s="14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84"/>
      <c r="AA56" s="84"/>
      <c r="AB56" s="84"/>
      <c r="AC56" s="84"/>
      <c r="AD56" s="84"/>
    </row>
    <row r="57" spans="1:30" s="29" customFormat="1" ht="30.95" customHeight="1">
      <c r="A57" s="78" t="s">
        <v>86</v>
      </c>
      <c r="B57" s="50" t="s">
        <v>87</v>
      </c>
      <c r="C57" s="50" t="s">
        <v>69</v>
      </c>
      <c r="D57" s="50" t="s">
        <v>70</v>
      </c>
      <c r="E57" s="52">
        <v>640</v>
      </c>
      <c r="F57" s="52"/>
      <c r="G57" s="52"/>
      <c r="H57" s="52">
        <v>640</v>
      </c>
      <c r="I57" s="52"/>
      <c r="J57" s="52"/>
      <c r="K57" s="52" t="s">
        <v>36</v>
      </c>
      <c r="L57" s="52"/>
      <c r="M57" s="52"/>
      <c r="N57" s="10"/>
      <c r="O57" s="10"/>
      <c r="P57" s="10"/>
      <c r="Q57" s="10"/>
      <c r="R57" s="91" t="s">
        <v>82</v>
      </c>
      <c r="S57" s="91"/>
      <c r="T57" s="91"/>
      <c r="U57" s="30"/>
      <c r="V57" s="9"/>
      <c r="W57" s="9"/>
      <c r="X57" s="9"/>
      <c r="Y57" s="9"/>
      <c r="Z57" s="84"/>
      <c r="AA57" s="84"/>
      <c r="AB57" s="84"/>
      <c r="AC57" s="84"/>
      <c r="AD57" s="84" t="s">
        <v>88</v>
      </c>
    </row>
    <row r="58" spans="1:30" s="29" customFormat="1" ht="30.95" customHeight="1">
      <c r="A58" s="78"/>
      <c r="B58" s="50"/>
      <c r="C58" s="50"/>
      <c r="D58" s="50"/>
      <c r="E58" s="52"/>
      <c r="F58" s="52"/>
      <c r="G58" s="52"/>
      <c r="H58" s="52"/>
      <c r="I58" s="52"/>
      <c r="J58" s="52"/>
      <c r="K58" s="62" t="s">
        <v>30</v>
      </c>
      <c r="L58" s="14" t="s">
        <v>28</v>
      </c>
      <c r="M58" s="14">
        <v>340</v>
      </c>
      <c r="N58" s="9"/>
      <c r="O58" s="9"/>
      <c r="P58" s="9"/>
      <c r="Q58" s="9"/>
      <c r="R58" s="9">
        <v>100</v>
      </c>
      <c r="S58" s="9">
        <v>100</v>
      </c>
      <c r="T58" s="9">
        <v>140</v>
      </c>
      <c r="U58" s="9"/>
      <c r="V58" s="9"/>
      <c r="W58" s="9"/>
      <c r="X58" s="9"/>
      <c r="Y58" s="9"/>
      <c r="Z58" s="84"/>
      <c r="AA58" s="84"/>
      <c r="AB58" s="84"/>
      <c r="AC58" s="84"/>
      <c r="AD58" s="84"/>
    </row>
    <row r="59" spans="1:30" s="29" customFormat="1" ht="30.95" customHeight="1">
      <c r="A59" s="78"/>
      <c r="B59" s="50"/>
      <c r="C59" s="50"/>
      <c r="D59" s="50"/>
      <c r="E59" s="52"/>
      <c r="F59" s="52"/>
      <c r="G59" s="52"/>
      <c r="H59" s="52"/>
      <c r="I59" s="52"/>
      <c r="J59" s="52"/>
      <c r="K59" s="62"/>
      <c r="L59" s="14" t="s">
        <v>29</v>
      </c>
      <c r="M59" s="14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84"/>
      <c r="AA59" s="84"/>
      <c r="AB59" s="84"/>
      <c r="AC59" s="84"/>
      <c r="AD59" s="84"/>
    </row>
    <row r="60" spans="1:30" s="29" customFormat="1" ht="30.95" customHeight="1">
      <c r="A60" s="78"/>
      <c r="B60" s="50"/>
      <c r="C60" s="50"/>
      <c r="D60" s="50"/>
      <c r="E60" s="52"/>
      <c r="F60" s="52"/>
      <c r="G60" s="52"/>
      <c r="H60" s="52"/>
      <c r="I60" s="52"/>
      <c r="J60" s="52"/>
      <c r="K60" s="52" t="s">
        <v>31</v>
      </c>
      <c r="L60" s="52"/>
      <c r="M60" s="14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84"/>
      <c r="AA60" s="84"/>
      <c r="AB60" s="84"/>
      <c r="AC60" s="84"/>
      <c r="AD60" s="84"/>
    </row>
    <row r="61" spans="1:30" s="31" customFormat="1" ht="30.95" customHeight="1">
      <c r="A61" s="78" t="s">
        <v>89</v>
      </c>
      <c r="B61" s="50" t="s">
        <v>90</v>
      </c>
      <c r="C61" s="46" t="s">
        <v>34</v>
      </c>
      <c r="D61" s="46" t="s">
        <v>35</v>
      </c>
      <c r="E61" s="45"/>
      <c r="F61" s="45"/>
      <c r="G61" s="45">
        <v>7000</v>
      </c>
      <c r="H61" s="45"/>
      <c r="I61" s="45"/>
      <c r="J61" s="45">
        <v>7000</v>
      </c>
      <c r="K61" s="45" t="s">
        <v>36</v>
      </c>
      <c r="L61" s="45"/>
      <c r="M61" s="45"/>
      <c r="N61" s="26"/>
      <c r="O61" s="32"/>
      <c r="P61" s="12"/>
      <c r="Q61" s="92" t="s">
        <v>91</v>
      </c>
      <c r="R61" s="96"/>
      <c r="S61" s="93"/>
      <c r="T61" s="32"/>
      <c r="U61" s="33"/>
      <c r="V61" s="33"/>
      <c r="W61" s="33"/>
      <c r="X61" s="33"/>
      <c r="Y61" s="33"/>
      <c r="Z61" s="60" t="s">
        <v>43</v>
      </c>
      <c r="AA61" s="111" t="s">
        <v>44</v>
      </c>
      <c r="AB61" s="60" t="s">
        <v>43</v>
      </c>
      <c r="AC61" s="60" t="s">
        <v>44</v>
      </c>
      <c r="AD61" s="60"/>
    </row>
    <row r="62" spans="1:30" s="31" customFormat="1" ht="30.95" customHeight="1">
      <c r="A62" s="78"/>
      <c r="B62" s="50"/>
      <c r="C62" s="46"/>
      <c r="D62" s="46"/>
      <c r="E62" s="45"/>
      <c r="F62" s="45"/>
      <c r="G62" s="45"/>
      <c r="H62" s="45"/>
      <c r="I62" s="45"/>
      <c r="J62" s="45"/>
      <c r="K62" s="62" t="s">
        <v>30</v>
      </c>
      <c r="L62" s="6" t="s">
        <v>28</v>
      </c>
      <c r="M62" s="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60"/>
      <c r="AA62" s="112"/>
      <c r="AB62" s="60"/>
      <c r="AC62" s="60"/>
      <c r="AD62" s="60"/>
    </row>
    <row r="63" spans="1:30" s="31" customFormat="1" ht="30.95" customHeight="1">
      <c r="A63" s="78"/>
      <c r="B63" s="50"/>
      <c r="C63" s="46"/>
      <c r="D63" s="46"/>
      <c r="E63" s="45"/>
      <c r="F63" s="45"/>
      <c r="G63" s="45"/>
      <c r="H63" s="45"/>
      <c r="I63" s="45"/>
      <c r="J63" s="45"/>
      <c r="K63" s="62"/>
      <c r="L63" s="6" t="s">
        <v>29</v>
      </c>
      <c r="M63" s="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60"/>
      <c r="AA63" s="112"/>
      <c r="AB63" s="60"/>
      <c r="AC63" s="60"/>
      <c r="AD63" s="60"/>
    </row>
    <row r="64" spans="1:30" s="31" customFormat="1" ht="30.95" customHeight="1">
      <c r="A64" s="78"/>
      <c r="B64" s="50"/>
      <c r="C64" s="46"/>
      <c r="D64" s="46"/>
      <c r="E64" s="45"/>
      <c r="F64" s="45"/>
      <c r="G64" s="45"/>
      <c r="H64" s="45"/>
      <c r="I64" s="45"/>
      <c r="J64" s="45"/>
      <c r="K64" s="45" t="s">
        <v>31</v>
      </c>
      <c r="L64" s="45"/>
      <c r="M64" s="6">
        <v>7000</v>
      </c>
      <c r="N64" s="26"/>
      <c r="O64" s="26"/>
      <c r="P64" s="26"/>
      <c r="Q64" s="26">
        <v>2000</v>
      </c>
      <c r="R64" s="26">
        <v>2000</v>
      </c>
      <c r="S64" s="26">
        <v>3000</v>
      </c>
      <c r="T64" s="26"/>
      <c r="U64" s="26"/>
      <c r="V64" s="26"/>
      <c r="W64" s="26"/>
      <c r="X64" s="26"/>
      <c r="Y64" s="26"/>
      <c r="Z64" s="60"/>
      <c r="AA64" s="113"/>
      <c r="AB64" s="60"/>
      <c r="AC64" s="60"/>
      <c r="AD64" s="60"/>
    </row>
    <row r="65" spans="1:30" s="31" customFormat="1" ht="30.95" customHeight="1">
      <c r="A65" s="78" t="s">
        <v>92</v>
      </c>
      <c r="B65" s="46" t="s">
        <v>93</v>
      </c>
      <c r="C65" s="46" t="s">
        <v>94</v>
      </c>
      <c r="D65" s="46" t="s">
        <v>35</v>
      </c>
      <c r="E65" s="45">
        <v>845</v>
      </c>
      <c r="F65" s="45"/>
      <c r="G65" s="45">
        <v>1200</v>
      </c>
      <c r="H65" s="45"/>
      <c r="I65" s="45"/>
      <c r="J65" s="45">
        <v>1200</v>
      </c>
      <c r="K65" s="45" t="s">
        <v>36</v>
      </c>
      <c r="L65" s="45"/>
      <c r="M65" s="45"/>
      <c r="N65" s="26"/>
      <c r="O65" s="33"/>
      <c r="P65" s="26" t="s">
        <v>95</v>
      </c>
      <c r="Q65" s="33"/>
      <c r="R65" s="33"/>
      <c r="S65" s="33"/>
      <c r="T65" s="33"/>
      <c r="U65" s="33"/>
      <c r="V65" s="33"/>
      <c r="W65" s="33"/>
      <c r="X65" s="33"/>
      <c r="Y65" s="33"/>
      <c r="Z65" s="60"/>
      <c r="AA65" s="111"/>
      <c r="AB65" s="60"/>
      <c r="AC65" s="60"/>
      <c r="AD65" s="60" t="s">
        <v>88</v>
      </c>
    </row>
    <row r="66" spans="1:30" s="31" customFormat="1" ht="30.95" customHeight="1">
      <c r="A66" s="78"/>
      <c r="B66" s="46"/>
      <c r="C66" s="46"/>
      <c r="D66" s="46"/>
      <c r="E66" s="45"/>
      <c r="F66" s="45"/>
      <c r="G66" s="45"/>
      <c r="H66" s="45"/>
      <c r="I66" s="45"/>
      <c r="J66" s="45"/>
      <c r="K66" s="62" t="s">
        <v>30</v>
      </c>
      <c r="L66" s="6" t="s">
        <v>28</v>
      </c>
      <c r="M66" s="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60"/>
      <c r="AA66" s="112"/>
      <c r="AB66" s="60"/>
      <c r="AC66" s="60"/>
      <c r="AD66" s="60"/>
    </row>
    <row r="67" spans="1:30" s="31" customFormat="1" ht="30.95" customHeight="1">
      <c r="A67" s="78"/>
      <c r="B67" s="46"/>
      <c r="C67" s="46"/>
      <c r="D67" s="46"/>
      <c r="E67" s="45"/>
      <c r="F67" s="45"/>
      <c r="G67" s="45"/>
      <c r="H67" s="45"/>
      <c r="I67" s="45"/>
      <c r="J67" s="45"/>
      <c r="K67" s="62"/>
      <c r="L67" s="6" t="s">
        <v>29</v>
      </c>
      <c r="M67" s="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60"/>
      <c r="AA67" s="112"/>
      <c r="AB67" s="60"/>
      <c r="AC67" s="60"/>
      <c r="AD67" s="60"/>
    </row>
    <row r="68" spans="1:30" s="31" customFormat="1" ht="30.95" customHeight="1">
      <c r="A68" s="78"/>
      <c r="B68" s="46"/>
      <c r="C68" s="46"/>
      <c r="D68" s="46"/>
      <c r="E68" s="45"/>
      <c r="F68" s="45"/>
      <c r="G68" s="45"/>
      <c r="H68" s="45"/>
      <c r="I68" s="45"/>
      <c r="J68" s="45"/>
      <c r="K68" s="45" t="s">
        <v>31</v>
      </c>
      <c r="L68" s="45"/>
      <c r="M68" s="6">
        <v>1200</v>
      </c>
      <c r="N68" s="26"/>
      <c r="O68" s="26"/>
      <c r="P68" s="26">
        <v>1200</v>
      </c>
      <c r="Q68" s="26"/>
      <c r="R68" s="26"/>
      <c r="S68" s="26"/>
      <c r="T68" s="26"/>
      <c r="U68" s="26"/>
      <c r="V68" s="26"/>
      <c r="W68" s="26"/>
      <c r="X68" s="26"/>
      <c r="Y68" s="26"/>
      <c r="Z68" s="60"/>
      <c r="AA68" s="113"/>
      <c r="AB68" s="60"/>
      <c r="AC68" s="60"/>
      <c r="AD68" s="60"/>
    </row>
    <row r="69" spans="1:30" s="34" customFormat="1" ht="30.95" customHeight="1">
      <c r="A69" s="78" t="s">
        <v>96</v>
      </c>
      <c r="B69" s="46" t="s">
        <v>97</v>
      </c>
      <c r="C69" s="46" t="s">
        <v>94</v>
      </c>
      <c r="D69" s="46" t="s">
        <v>35</v>
      </c>
      <c r="E69" s="45">
        <v>260.23</v>
      </c>
      <c r="F69" s="45"/>
      <c r="G69" s="45">
        <v>65048.3</v>
      </c>
      <c r="H69" s="45">
        <v>21</v>
      </c>
      <c r="I69" s="45"/>
      <c r="J69" s="45">
        <v>12750</v>
      </c>
      <c r="K69" s="45" t="s">
        <v>36</v>
      </c>
      <c r="L69" s="45"/>
      <c r="M69" s="45"/>
      <c r="N69" s="26"/>
      <c r="O69" s="26"/>
      <c r="P69" s="26"/>
      <c r="Q69" s="26"/>
      <c r="R69" s="97" t="s">
        <v>98</v>
      </c>
      <c r="S69" s="94"/>
      <c r="T69" s="95"/>
      <c r="U69" s="33"/>
      <c r="V69" s="33"/>
      <c r="W69" s="33"/>
      <c r="X69" s="33"/>
      <c r="Y69" s="32"/>
      <c r="Z69" s="60" t="s">
        <v>99</v>
      </c>
      <c r="AA69" s="72" t="s">
        <v>13</v>
      </c>
      <c r="AB69" s="72" t="s">
        <v>12</v>
      </c>
      <c r="AC69" s="72" t="s">
        <v>13</v>
      </c>
      <c r="AD69" s="117"/>
    </row>
    <row r="70" spans="1:30" s="34" customFormat="1" ht="30.95" customHeight="1">
      <c r="A70" s="78"/>
      <c r="B70" s="46"/>
      <c r="C70" s="46"/>
      <c r="D70" s="46"/>
      <c r="E70" s="45"/>
      <c r="F70" s="45"/>
      <c r="G70" s="45"/>
      <c r="H70" s="45"/>
      <c r="I70" s="45"/>
      <c r="J70" s="45"/>
      <c r="K70" s="45" t="s">
        <v>100</v>
      </c>
      <c r="L70" s="6" t="s">
        <v>28</v>
      </c>
      <c r="M70" s="6">
        <v>21</v>
      </c>
      <c r="N70" s="26"/>
      <c r="O70" s="26"/>
      <c r="P70" s="26"/>
      <c r="Q70" s="26"/>
      <c r="R70" s="26">
        <v>21</v>
      </c>
      <c r="S70" s="26"/>
      <c r="T70" s="26"/>
      <c r="U70" s="26"/>
      <c r="V70" s="26"/>
      <c r="W70" s="26"/>
      <c r="X70" s="26"/>
      <c r="Y70" s="26"/>
      <c r="Z70" s="60"/>
      <c r="AA70" s="60"/>
      <c r="AB70" s="60"/>
      <c r="AC70" s="60"/>
      <c r="AD70" s="117"/>
    </row>
    <row r="71" spans="1:30" s="34" customFormat="1" ht="30.95" customHeight="1">
      <c r="A71" s="78"/>
      <c r="B71" s="46"/>
      <c r="C71" s="46"/>
      <c r="D71" s="46"/>
      <c r="E71" s="45"/>
      <c r="F71" s="45"/>
      <c r="G71" s="45"/>
      <c r="H71" s="45"/>
      <c r="I71" s="45"/>
      <c r="J71" s="45"/>
      <c r="K71" s="45"/>
      <c r="L71" s="6" t="s">
        <v>29</v>
      </c>
      <c r="M71" s="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60"/>
      <c r="AA71" s="60"/>
      <c r="AB71" s="60"/>
      <c r="AC71" s="60"/>
      <c r="AD71" s="117"/>
    </row>
    <row r="72" spans="1:30" s="34" customFormat="1" ht="30.95" customHeight="1">
      <c r="A72" s="78"/>
      <c r="B72" s="46"/>
      <c r="C72" s="46"/>
      <c r="D72" s="46"/>
      <c r="E72" s="45"/>
      <c r="F72" s="45"/>
      <c r="G72" s="45"/>
      <c r="H72" s="45"/>
      <c r="I72" s="45"/>
      <c r="J72" s="45"/>
      <c r="K72" s="45" t="s">
        <v>31</v>
      </c>
      <c r="L72" s="45"/>
      <c r="M72" s="6">
        <v>12750</v>
      </c>
      <c r="N72" s="26"/>
      <c r="O72" s="26"/>
      <c r="P72" s="26"/>
      <c r="Q72" s="26"/>
      <c r="R72" s="26">
        <v>3853</v>
      </c>
      <c r="S72" s="26">
        <v>2030</v>
      </c>
      <c r="T72" s="26">
        <v>6867</v>
      </c>
      <c r="U72" s="26"/>
      <c r="V72" s="26"/>
      <c r="W72" s="26"/>
      <c r="X72" s="26"/>
      <c r="Y72" s="26"/>
      <c r="Z72" s="60"/>
      <c r="AA72" s="60"/>
      <c r="AB72" s="60"/>
      <c r="AC72" s="60"/>
      <c r="AD72" s="117"/>
    </row>
    <row r="73" spans="1:30" s="31" customFormat="1" ht="30.95" customHeight="1">
      <c r="A73" s="78" t="s">
        <v>101</v>
      </c>
      <c r="B73" s="46" t="s">
        <v>102</v>
      </c>
      <c r="C73" s="46" t="s">
        <v>103</v>
      </c>
      <c r="D73" s="46" t="s">
        <v>104</v>
      </c>
      <c r="E73" s="45">
        <v>1716</v>
      </c>
      <c r="F73" s="45"/>
      <c r="G73" s="103">
        <v>123642</v>
      </c>
      <c r="H73" s="45">
        <v>1716</v>
      </c>
      <c r="I73" s="45"/>
      <c r="J73" s="103">
        <v>123642</v>
      </c>
      <c r="K73" s="45" t="s">
        <v>36</v>
      </c>
      <c r="L73" s="45"/>
      <c r="M73" s="45"/>
      <c r="N73" s="35"/>
      <c r="O73" s="35"/>
      <c r="P73" s="94" t="s">
        <v>105</v>
      </c>
      <c r="Q73" s="94"/>
      <c r="R73" s="94"/>
      <c r="S73" s="94"/>
      <c r="T73" s="94"/>
      <c r="U73" s="94"/>
      <c r="V73" s="94"/>
      <c r="W73" s="94"/>
      <c r="X73" s="94"/>
      <c r="Y73" s="95"/>
      <c r="Z73" s="82" t="s">
        <v>14</v>
      </c>
      <c r="AA73" s="70" t="s">
        <v>14</v>
      </c>
      <c r="AB73" s="82" t="s">
        <v>14</v>
      </c>
      <c r="AC73" s="82" t="s">
        <v>15</v>
      </c>
      <c r="AD73" s="74"/>
    </row>
    <row r="74" spans="1:30" s="31" customFormat="1" ht="30.95" customHeight="1">
      <c r="A74" s="78"/>
      <c r="B74" s="46"/>
      <c r="C74" s="46"/>
      <c r="D74" s="46"/>
      <c r="E74" s="45"/>
      <c r="F74" s="45"/>
      <c r="G74" s="103"/>
      <c r="H74" s="45"/>
      <c r="I74" s="45"/>
      <c r="J74" s="103"/>
      <c r="K74" s="62" t="s">
        <v>30</v>
      </c>
      <c r="L74" s="6" t="s">
        <v>28</v>
      </c>
      <c r="M74" s="36">
        <v>1609</v>
      </c>
      <c r="N74" s="37"/>
      <c r="O74" s="37"/>
      <c r="P74" s="37">
        <v>139</v>
      </c>
      <c r="Q74" s="37">
        <v>150</v>
      </c>
      <c r="R74" s="37">
        <v>165</v>
      </c>
      <c r="S74" s="37">
        <v>163</v>
      </c>
      <c r="T74" s="37">
        <v>140</v>
      </c>
      <c r="U74" s="37">
        <v>190</v>
      </c>
      <c r="V74" s="37">
        <v>170</v>
      </c>
      <c r="W74" s="37">
        <v>180</v>
      </c>
      <c r="X74" s="37">
        <v>170</v>
      </c>
      <c r="Y74" s="37">
        <v>142</v>
      </c>
      <c r="Z74" s="82"/>
      <c r="AA74" s="70"/>
      <c r="AB74" s="82"/>
      <c r="AC74" s="82"/>
      <c r="AD74" s="74"/>
    </row>
    <row r="75" spans="1:30" s="31" customFormat="1" ht="30.95" customHeight="1">
      <c r="A75" s="78"/>
      <c r="B75" s="46"/>
      <c r="C75" s="46"/>
      <c r="D75" s="46"/>
      <c r="E75" s="45"/>
      <c r="F75" s="45"/>
      <c r="G75" s="103"/>
      <c r="H75" s="45"/>
      <c r="I75" s="45"/>
      <c r="J75" s="103"/>
      <c r="K75" s="62"/>
      <c r="L75" s="6" t="s">
        <v>29</v>
      </c>
      <c r="M75" s="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82"/>
      <c r="AA75" s="70"/>
      <c r="AB75" s="82"/>
      <c r="AC75" s="82"/>
      <c r="AD75" s="74"/>
    </row>
    <row r="76" spans="1:30" s="31" customFormat="1" ht="30.95" customHeight="1">
      <c r="A76" s="78"/>
      <c r="B76" s="46"/>
      <c r="C76" s="46"/>
      <c r="D76" s="46"/>
      <c r="E76" s="45"/>
      <c r="F76" s="45"/>
      <c r="G76" s="103"/>
      <c r="H76" s="45"/>
      <c r="I76" s="45"/>
      <c r="J76" s="103"/>
      <c r="K76" s="45" t="s">
        <v>31</v>
      </c>
      <c r="L76" s="45"/>
      <c r="M76" s="36">
        <v>46000</v>
      </c>
      <c r="N76" s="37"/>
      <c r="O76" s="37"/>
      <c r="P76" s="37"/>
      <c r="Q76" s="37"/>
      <c r="R76" s="37"/>
      <c r="S76" s="37"/>
      <c r="T76" s="37"/>
      <c r="U76" s="37"/>
      <c r="V76" s="37"/>
      <c r="W76" s="37">
        <v>8380</v>
      </c>
      <c r="X76" s="37">
        <v>16150</v>
      </c>
      <c r="Y76" s="37">
        <v>21470</v>
      </c>
      <c r="Z76" s="82"/>
      <c r="AA76" s="70"/>
      <c r="AB76" s="82"/>
      <c r="AC76" s="82"/>
      <c r="AD76" s="74"/>
    </row>
    <row r="77" spans="1:30" s="31" customFormat="1" ht="30.95" customHeight="1">
      <c r="A77" s="78" t="s">
        <v>106</v>
      </c>
      <c r="B77" s="47" t="s">
        <v>107</v>
      </c>
      <c r="C77" s="47" t="s">
        <v>108</v>
      </c>
      <c r="D77" s="75" t="s">
        <v>35</v>
      </c>
      <c r="E77" s="53"/>
      <c r="F77" s="53"/>
      <c r="G77" s="65"/>
      <c r="H77" s="53">
        <v>145</v>
      </c>
      <c r="I77" s="53"/>
      <c r="J77" s="53">
        <v>9800</v>
      </c>
      <c r="K77" s="52" t="s">
        <v>36</v>
      </c>
      <c r="L77" s="52"/>
      <c r="M77" s="52"/>
      <c r="N77" s="38" t="s">
        <v>109</v>
      </c>
      <c r="O77" s="92" t="s">
        <v>110</v>
      </c>
      <c r="P77" s="96"/>
      <c r="Q77" s="96"/>
      <c r="R77" s="93"/>
      <c r="S77" s="37"/>
      <c r="T77" s="37"/>
      <c r="U77" s="37"/>
      <c r="V77" s="26"/>
      <c r="W77" s="26"/>
      <c r="X77" s="26"/>
      <c r="Y77" s="26"/>
      <c r="Z77" s="82" t="s">
        <v>43</v>
      </c>
      <c r="AA77" s="82" t="s">
        <v>44</v>
      </c>
      <c r="AB77" s="82" t="s">
        <v>43</v>
      </c>
      <c r="AC77" s="82" t="s">
        <v>44</v>
      </c>
      <c r="AD77" s="82"/>
    </row>
    <row r="78" spans="1:30" s="39" customFormat="1" ht="30.95" customHeight="1">
      <c r="A78" s="78"/>
      <c r="B78" s="48"/>
      <c r="C78" s="48"/>
      <c r="D78" s="76"/>
      <c r="E78" s="54"/>
      <c r="F78" s="54"/>
      <c r="G78" s="66"/>
      <c r="H78" s="54"/>
      <c r="I78" s="54"/>
      <c r="J78" s="54"/>
      <c r="K78" s="62" t="s">
        <v>30</v>
      </c>
      <c r="L78" s="14" t="s">
        <v>28</v>
      </c>
      <c r="M78" s="14">
        <v>145</v>
      </c>
      <c r="N78" s="14">
        <v>45</v>
      </c>
      <c r="O78" s="14">
        <v>25</v>
      </c>
      <c r="P78" s="14">
        <v>25</v>
      </c>
      <c r="Q78" s="14">
        <v>25</v>
      </c>
      <c r="R78" s="26">
        <v>25</v>
      </c>
      <c r="S78" s="26"/>
      <c r="T78" s="26"/>
      <c r="U78" s="26"/>
      <c r="V78" s="26"/>
      <c r="W78" s="26"/>
      <c r="X78" s="26"/>
      <c r="Y78" s="26"/>
      <c r="Z78" s="82"/>
      <c r="AA78" s="82"/>
      <c r="AB78" s="82"/>
      <c r="AC78" s="82"/>
      <c r="AD78" s="82"/>
    </row>
    <row r="79" spans="1:30" s="39" customFormat="1" ht="30.95" customHeight="1">
      <c r="A79" s="78"/>
      <c r="B79" s="48"/>
      <c r="C79" s="48"/>
      <c r="D79" s="76"/>
      <c r="E79" s="54"/>
      <c r="F79" s="54"/>
      <c r="G79" s="66"/>
      <c r="H79" s="54"/>
      <c r="I79" s="54"/>
      <c r="J79" s="54"/>
      <c r="K79" s="62"/>
      <c r="L79" s="14" t="s">
        <v>29</v>
      </c>
      <c r="M79" s="14"/>
      <c r="N79" s="14"/>
      <c r="O79" s="14"/>
      <c r="P79" s="14"/>
      <c r="Q79" s="14"/>
      <c r="R79" s="26"/>
      <c r="S79" s="26"/>
      <c r="T79" s="26"/>
      <c r="U79" s="26"/>
      <c r="V79" s="26"/>
      <c r="W79" s="26"/>
      <c r="X79" s="26"/>
      <c r="Y79" s="26"/>
      <c r="Z79" s="82"/>
      <c r="AA79" s="82"/>
      <c r="AB79" s="82"/>
      <c r="AC79" s="82"/>
      <c r="AD79" s="82"/>
    </row>
    <row r="80" spans="1:30" s="39" customFormat="1" ht="30.95" customHeight="1">
      <c r="A80" s="78"/>
      <c r="B80" s="49"/>
      <c r="C80" s="49"/>
      <c r="D80" s="77"/>
      <c r="E80" s="55"/>
      <c r="F80" s="55"/>
      <c r="G80" s="67"/>
      <c r="H80" s="55"/>
      <c r="I80" s="55"/>
      <c r="J80" s="55"/>
      <c r="K80" s="52" t="s">
        <v>31</v>
      </c>
      <c r="L80" s="52"/>
      <c r="M80" s="14">
        <v>9800</v>
      </c>
      <c r="N80" s="14">
        <v>2500</v>
      </c>
      <c r="O80" s="14">
        <v>2500</v>
      </c>
      <c r="P80" s="14">
        <v>2500</v>
      </c>
      <c r="Q80" s="14">
        <v>2300</v>
      </c>
      <c r="R80" s="26"/>
      <c r="S80" s="26"/>
      <c r="T80" s="26"/>
      <c r="U80" s="26"/>
      <c r="V80" s="26"/>
      <c r="W80" s="26"/>
      <c r="X80" s="26"/>
      <c r="Y80" s="26"/>
      <c r="Z80" s="82"/>
      <c r="AA80" s="82"/>
      <c r="AB80" s="82"/>
      <c r="AC80" s="82"/>
      <c r="AD80" s="82"/>
    </row>
    <row r="81" spans="1:30" s="39" customFormat="1" ht="30.95" customHeight="1">
      <c r="A81" s="78" t="s">
        <v>111</v>
      </c>
      <c r="B81" s="46" t="s">
        <v>112</v>
      </c>
      <c r="C81" s="46" t="s">
        <v>108</v>
      </c>
      <c r="D81" s="46" t="s">
        <v>35</v>
      </c>
      <c r="E81" s="45">
        <v>394.7</v>
      </c>
      <c r="F81" s="45"/>
      <c r="G81" s="45">
        <v>1379.63</v>
      </c>
      <c r="H81" s="45">
        <v>93.87</v>
      </c>
      <c r="I81" s="45"/>
      <c r="J81" s="45"/>
      <c r="K81" s="52" t="s">
        <v>36</v>
      </c>
      <c r="L81" s="52"/>
      <c r="M81" s="52"/>
      <c r="N81" s="32"/>
      <c r="O81" s="92" t="s">
        <v>113</v>
      </c>
      <c r="P81" s="93"/>
      <c r="Q81" s="32"/>
      <c r="R81" s="33"/>
      <c r="S81" s="33"/>
      <c r="T81" s="33"/>
      <c r="U81" s="33"/>
      <c r="V81" s="33"/>
      <c r="W81" s="33"/>
      <c r="X81" s="33"/>
      <c r="Y81" s="33"/>
      <c r="Z81" s="82" t="s">
        <v>43</v>
      </c>
      <c r="AA81" s="82" t="s">
        <v>44</v>
      </c>
      <c r="AB81" s="82" t="s">
        <v>43</v>
      </c>
      <c r="AC81" s="82" t="s">
        <v>44</v>
      </c>
      <c r="AD81" s="82"/>
    </row>
    <row r="82" spans="1:30" s="39" customFormat="1" ht="30.95" customHeight="1">
      <c r="A82" s="78"/>
      <c r="B82" s="46"/>
      <c r="C82" s="46"/>
      <c r="D82" s="46"/>
      <c r="E82" s="45"/>
      <c r="F82" s="45"/>
      <c r="G82" s="45"/>
      <c r="H82" s="45"/>
      <c r="I82" s="45"/>
      <c r="J82" s="45"/>
      <c r="K82" s="62" t="s">
        <v>30</v>
      </c>
      <c r="L82" s="6" t="s">
        <v>28</v>
      </c>
      <c r="M82" s="6">
        <v>93.87</v>
      </c>
      <c r="N82" s="26"/>
      <c r="O82" s="26">
        <v>93.87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82"/>
      <c r="AA82" s="82"/>
      <c r="AB82" s="82"/>
      <c r="AC82" s="82"/>
      <c r="AD82" s="82"/>
    </row>
    <row r="83" spans="1:30" s="39" customFormat="1" ht="30.95" customHeight="1">
      <c r="A83" s="78"/>
      <c r="B83" s="46"/>
      <c r="C83" s="46"/>
      <c r="D83" s="46"/>
      <c r="E83" s="45"/>
      <c r="F83" s="45"/>
      <c r="G83" s="45"/>
      <c r="H83" s="45"/>
      <c r="I83" s="45"/>
      <c r="J83" s="45"/>
      <c r="K83" s="62"/>
      <c r="L83" s="6" t="s">
        <v>29</v>
      </c>
      <c r="M83" s="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82"/>
      <c r="AA83" s="82"/>
      <c r="AB83" s="82"/>
      <c r="AC83" s="82"/>
      <c r="AD83" s="82"/>
    </row>
    <row r="84" spans="1:30" s="39" customFormat="1" ht="30.95" customHeight="1">
      <c r="A84" s="78"/>
      <c r="B84" s="46"/>
      <c r="C84" s="46"/>
      <c r="D84" s="46"/>
      <c r="E84" s="45"/>
      <c r="F84" s="45"/>
      <c r="G84" s="45"/>
      <c r="H84" s="45"/>
      <c r="I84" s="45"/>
      <c r="J84" s="45"/>
      <c r="K84" s="45" t="s">
        <v>31</v>
      </c>
      <c r="L84" s="45"/>
      <c r="M84" s="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82"/>
      <c r="AA84" s="82"/>
      <c r="AB84" s="82"/>
      <c r="AC84" s="82"/>
      <c r="AD84" s="82"/>
    </row>
    <row r="85" spans="1:30" s="39" customFormat="1" ht="30.95" customHeight="1">
      <c r="A85" s="78" t="s">
        <v>114</v>
      </c>
      <c r="B85" s="46" t="s">
        <v>115</v>
      </c>
      <c r="C85" s="46" t="s">
        <v>108</v>
      </c>
      <c r="D85" s="46" t="s">
        <v>35</v>
      </c>
      <c r="E85" s="52"/>
      <c r="F85" s="52">
        <v>26.4</v>
      </c>
      <c r="G85" s="52"/>
      <c r="H85" s="52"/>
      <c r="I85" s="52">
        <v>26.4</v>
      </c>
      <c r="J85" s="45"/>
      <c r="K85" s="45" t="s">
        <v>36</v>
      </c>
      <c r="L85" s="45"/>
      <c r="M85" s="45"/>
      <c r="N85" s="26"/>
      <c r="O85" s="26"/>
      <c r="P85" s="26"/>
      <c r="Q85" s="12"/>
      <c r="R85" s="12" t="s">
        <v>116</v>
      </c>
      <c r="S85" s="26"/>
      <c r="T85" s="26"/>
      <c r="U85" s="26"/>
      <c r="V85" s="26"/>
      <c r="W85" s="26"/>
      <c r="X85" s="26"/>
      <c r="Y85" s="26"/>
      <c r="Z85" s="60"/>
      <c r="AA85" s="60"/>
      <c r="AB85" s="60"/>
      <c r="AC85" s="60"/>
      <c r="AD85" s="118" t="s">
        <v>117</v>
      </c>
    </row>
    <row r="86" spans="1:30" s="39" customFormat="1" ht="30.95" customHeight="1">
      <c r="A86" s="78"/>
      <c r="B86" s="46"/>
      <c r="C86" s="46"/>
      <c r="D86" s="46"/>
      <c r="E86" s="52"/>
      <c r="F86" s="52"/>
      <c r="G86" s="52"/>
      <c r="H86" s="52"/>
      <c r="I86" s="52"/>
      <c r="J86" s="45"/>
      <c r="K86" s="62" t="s">
        <v>30</v>
      </c>
      <c r="L86" s="6" t="s">
        <v>28</v>
      </c>
      <c r="M86" s="14"/>
      <c r="N86" s="12"/>
      <c r="O86" s="12"/>
      <c r="P86" s="12"/>
      <c r="Q86" s="12"/>
      <c r="R86" s="12"/>
      <c r="S86" s="26"/>
      <c r="T86" s="26"/>
      <c r="U86" s="26"/>
      <c r="V86" s="26"/>
      <c r="W86" s="26"/>
      <c r="X86" s="26"/>
      <c r="Y86" s="26"/>
      <c r="Z86" s="60"/>
      <c r="AA86" s="60"/>
      <c r="AB86" s="60"/>
      <c r="AC86" s="60"/>
      <c r="AD86" s="118"/>
    </row>
    <row r="87" spans="1:30" s="39" customFormat="1" ht="30.95" customHeight="1">
      <c r="A87" s="78"/>
      <c r="B87" s="46"/>
      <c r="C87" s="46"/>
      <c r="D87" s="46"/>
      <c r="E87" s="52"/>
      <c r="F87" s="52"/>
      <c r="G87" s="52"/>
      <c r="H87" s="52"/>
      <c r="I87" s="52"/>
      <c r="J87" s="45"/>
      <c r="K87" s="62"/>
      <c r="L87" s="6" t="s">
        <v>29</v>
      </c>
      <c r="M87" s="14">
        <v>26.4</v>
      </c>
      <c r="N87" s="12"/>
      <c r="O87" s="12"/>
      <c r="P87" s="12"/>
      <c r="Q87" s="12"/>
      <c r="R87" s="12">
        <v>26.4</v>
      </c>
      <c r="S87" s="26"/>
      <c r="T87" s="26"/>
      <c r="U87" s="26"/>
      <c r="V87" s="26"/>
      <c r="W87" s="26"/>
      <c r="X87" s="26"/>
      <c r="Y87" s="26"/>
      <c r="Z87" s="60"/>
      <c r="AA87" s="60"/>
      <c r="AB87" s="60"/>
      <c r="AC87" s="60"/>
      <c r="AD87" s="118"/>
    </row>
    <row r="88" spans="1:30" s="39" customFormat="1" ht="30.95" customHeight="1">
      <c r="A88" s="78"/>
      <c r="B88" s="46"/>
      <c r="C88" s="46"/>
      <c r="D88" s="46"/>
      <c r="E88" s="52"/>
      <c r="F88" s="52"/>
      <c r="G88" s="52"/>
      <c r="H88" s="52"/>
      <c r="I88" s="52"/>
      <c r="J88" s="45"/>
      <c r="K88" s="45" t="s">
        <v>31</v>
      </c>
      <c r="L88" s="45"/>
      <c r="M88" s="14"/>
      <c r="N88" s="12"/>
      <c r="O88" s="12"/>
      <c r="P88" s="12"/>
      <c r="Q88" s="12"/>
      <c r="R88" s="26"/>
      <c r="S88" s="26"/>
      <c r="T88" s="26"/>
      <c r="U88" s="26"/>
      <c r="V88" s="26"/>
      <c r="W88" s="26"/>
      <c r="X88" s="26"/>
      <c r="Y88" s="26"/>
      <c r="Z88" s="60"/>
      <c r="AA88" s="60"/>
      <c r="AB88" s="60"/>
      <c r="AC88" s="60"/>
      <c r="AD88" s="118"/>
    </row>
    <row r="89" spans="1:30" s="18" customFormat="1" ht="30.95" customHeight="1">
      <c r="A89" s="78" t="s">
        <v>118</v>
      </c>
      <c r="B89" s="46" t="s">
        <v>119</v>
      </c>
      <c r="C89" s="46" t="s">
        <v>120</v>
      </c>
      <c r="D89" s="46" t="s">
        <v>121</v>
      </c>
      <c r="E89" s="45">
        <v>5092.2</v>
      </c>
      <c r="F89" s="45"/>
      <c r="G89" s="52">
        <v>29538</v>
      </c>
      <c r="H89" s="52">
        <v>1845.17</v>
      </c>
      <c r="I89" s="45"/>
      <c r="J89" s="52">
        <v>27000</v>
      </c>
      <c r="K89" s="45" t="s">
        <v>36</v>
      </c>
      <c r="L89" s="45"/>
      <c r="M89" s="45"/>
      <c r="N89" s="98" t="s">
        <v>122</v>
      </c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61" t="s">
        <v>43</v>
      </c>
      <c r="AA89" s="61" t="s">
        <v>44</v>
      </c>
      <c r="AB89" s="61" t="s">
        <v>43</v>
      </c>
      <c r="AC89" s="61" t="s">
        <v>10</v>
      </c>
      <c r="AD89" s="60"/>
    </row>
    <row r="90" spans="1:30" s="18" customFormat="1" ht="30.95" customHeight="1">
      <c r="A90" s="78"/>
      <c r="B90" s="46"/>
      <c r="C90" s="46"/>
      <c r="D90" s="46"/>
      <c r="E90" s="45"/>
      <c r="F90" s="45"/>
      <c r="G90" s="52"/>
      <c r="H90" s="52"/>
      <c r="I90" s="45"/>
      <c r="J90" s="52"/>
      <c r="K90" s="62" t="s">
        <v>30</v>
      </c>
      <c r="L90" s="6" t="s">
        <v>28</v>
      </c>
      <c r="M90" s="6">
        <v>2890.4</v>
      </c>
      <c r="N90" s="26">
        <v>0</v>
      </c>
      <c r="O90" s="26">
        <v>500</v>
      </c>
      <c r="P90" s="26">
        <v>500</v>
      </c>
      <c r="Q90" s="26">
        <v>345.2</v>
      </c>
      <c r="R90" s="26">
        <v>100</v>
      </c>
      <c r="S90" s="26">
        <v>200</v>
      </c>
      <c r="T90" s="26">
        <v>200</v>
      </c>
      <c r="U90" s="26">
        <v>200</v>
      </c>
      <c r="V90" s="26">
        <v>200</v>
      </c>
      <c r="W90" s="26">
        <v>200</v>
      </c>
      <c r="X90" s="26">
        <v>200</v>
      </c>
      <c r="Y90" s="26">
        <v>245.17</v>
      </c>
      <c r="Z90" s="61"/>
      <c r="AA90" s="61"/>
      <c r="AB90" s="61"/>
      <c r="AC90" s="61"/>
      <c r="AD90" s="60"/>
    </row>
    <row r="91" spans="1:30" s="18" customFormat="1" ht="30.95" customHeight="1">
      <c r="A91" s="78"/>
      <c r="B91" s="46"/>
      <c r="C91" s="46"/>
      <c r="D91" s="46"/>
      <c r="E91" s="45"/>
      <c r="F91" s="45"/>
      <c r="G91" s="52"/>
      <c r="H91" s="52"/>
      <c r="I91" s="45"/>
      <c r="J91" s="52"/>
      <c r="K91" s="62"/>
      <c r="L91" s="6" t="s">
        <v>29</v>
      </c>
      <c r="M91" s="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61"/>
      <c r="AA91" s="61"/>
      <c r="AB91" s="61"/>
      <c r="AC91" s="61"/>
      <c r="AD91" s="60"/>
    </row>
    <row r="92" spans="1:30" s="18" customFormat="1" ht="30.95" customHeight="1">
      <c r="A92" s="78"/>
      <c r="B92" s="46"/>
      <c r="C92" s="46"/>
      <c r="D92" s="46"/>
      <c r="E92" s="45"/>
      <c r="F92" s="45"/>
      <c r="G92" s="52"/>
      <c r="H92" s="52"/>
      <c r="I92" s="45"/>
      <c r="J92" s="52"/>
      <c r="K92" s="45" t="s">
        <v>31</v>
      </c>
      <c r="L92" s="45"/>
      <c r="M92" s="6">
        <v>14900</v>
      </c>
      <c r="N92" s="26">
        <v>1000</v>
      </c>
      <c r="O92" s="26">
        <v>1000</v>
      </c>
      <c r="P92" s="26">
        <v>4300</v>
      </c>
      <c r="Q92" s="26">
        <v>5300</v>
      </c>
      <c r="R92" s="26">
        <v>3300</v>
      </c>
      <c r="S92" s="26"/>
      <c r="T92" s="26"/>
      <c r="U92" s="26"/>
      <c r="V92" s="26"/>
      <c r="W92" s="26"/>
      <c r="X92" s="26"/>
      <c r="Y92" s="26"/>
      <c r="Z92" s="61"/>
      <c r="AA92" s="61"/>
      <c r="AB92" s="61"/>
      <c r="AC92" s="61"/>
      <c r="AD92" s="60"/>
    </row>
    <row r="93" spans="1:30" s="8" customFormat="1" ht="27.95" customHeight="1">
      <c r="A93" s="78" t="s">
        <v>123</v>
      </c>
      <c r="B93" s="50" t="s">
        <v>124</v>
      </c>
      <c r="C93" s="50" t="s">
        <v>125</v>
      </c>
      <c r="D93" s="50" t="s">
        <v>126</v>
      </c>
      <c r="E93" s="52">
        <v>159</v>
      </c>
      <c r="F93" s="52"/>
      <c r="G93" s="52">
        <v>18500</v>
      </c>
      <c r="H93" s="52">
        <v>159</v>
      </c>
      <c r="I93" s="52"/>
      <c r="J93" s="52">
        <v>500</v>
      </c>
      <c r="K93" s="52" t="s">
        <v>36</v>
      </c>
      <c r="L93" s="52"/>
      <c r="M93" s="52"/>
      <c r="N93" s="88" t="s">
        <v>127</v>
      </c>
      <c r="O93" s="89"/>
      <c r="P93" s="30"/>
      <c r="Q93" s="17"/>
      <c r="R93" s="17"/>
      <c r="S93" s="17"/>
      <c r="T93" s="17"/>
      <c r="U93" s="17"/>
      <c r="V93" s="17"/>
      <c r="W93" s="17"/>
      <c r="X93" s="17"/>
      <c r="Y93" s="17"/>
      <c r="Z93" s="69" t="s">
        <v>99</v>
      </c>
      <c r="AA93" s="84" t="s">
        <v>44</v>
      </c>
      <c r="AB93" s="84" t="s">
        <v>14</v>
      </c>
      <c r="AC93" s="73" t="s">
        <v>15</v>
      </c>
      <c r="AD93" s="69"/>
    </row>
    <row r="94" spans="1:30" s="8" customFormat="1" ht="27.95" customHeight="1">
      <c r="A94" s="78"/>
      <c r="B94" s="50"/>
      <c r="C94" s="50"/>
      <c r="D94" s="50"/>
      <c r="E94" s="52"/>
      <c r="F94" s="52"/>
      <c r="G94" s="52"/>
      <c r="H94" s="52"/>
      <c r="I94" s="52"/>
      <c r="J94" s="52"/>
      <c r="K94" s="52" t="s">
        <v>30</v>
      </c>
      <c r="L94" s="14" t="s">
        <v>28</v>
      </c>
      <c r="M94" s="14">
        <v>159</v>
      </c>
      <c r="N94" s="9">
        <v>159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69"/>
      <c r="AA94" s="84"/>
      <c r="AB94" s="84"/>
      <c r="AC94" s="73"/>
      <c r="AD94" s="69"/>
    </row>
    <row r="95" spans="1:30" s="8" customFormat="1" ht="27.95" customHeight="1">
      <c r="A95" s="78"/>
      <c r="B95" s="50"/>
      <c r="C95" s="50"/>
      <c r="D95" s="50"/>
      <c r="E95" s="52"/>
      <c r="F95" s="52"/>
      <c r="G95" s="52"/>
      <c r="H95" s="52"/>
      <c r="I95" s="52"/>
      <c r="J95" s="52"/>
      <c r="K95" s="52"/>
      <c r="L95" s="14" t="s">
        <v>29</v>
      </c>
      <c r="M95" s="14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69"/>
      <c r="AA95" s="84"/>
      <c r="AB95" s="84"/>
      <c r="AC95" s="73"/>
      <c r="AD95" s="69"/>
    </row>
    <row r="96" spans="1:30" s="8" customFormat="1" ht="27.95" customHeight="1">
      <c r="A96" s="78"/>
      <c r="B96" s="50"/>
      <c r="C96" s="50"/>
      <c r="D96" s="50"/>
      <c r="E96" s="52"/>
      <c r="F96" s="52"/>
      <c r="G96" s="52"/>
      <c r="H96" s="52"/>
      <c r="I96" s="52"/>
      <c r="J96" s="52"/>
      <c r="K96" s="52" t="s">
        <v>31</v>
      </c>
      <c r="L96" s="52"/>
      <c r="M96" s="14">
        <v>500</v>
      </c>
      <c r="N96" s="9">
        <v>500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69"/>
      <c r="AA96" s="84"/>
      <c r="AB96" s="84"/>
      <c r="AC96" s="73"/>
      <c r="AD96" s="69"/>
    </row>
    <row r="97" spans="1:30" s="40" customFormat="1" ht="27.95" customHeight="1">
      <c r="A97" s="78" t="s">
        <v>128</v>
      </c>
      <c r="B97" s="51" t="s">
        <v>129</v>
      </c>
      <c r="C97" s="51" t="s">
        <v>34</v>
      </c>
      <c r="D97" s="51" t="s">
        <v>130</v>
      </c>
      <c r="E97" s="64">
        <v>712.63</v>
      </c>
      <c r="F97" s="64"/>
      <c r="G97" s="64">
        <v>24133</v>
      </c>
      <c r="H97" s="64">
        <v>118.63</v>
      </c>
      <c r="I97" s="64"/>
      <c r="J97" s="64"/>
      <c r="K97" s="64" t="s">
        <v>36</v>
      </c>
      <c r="L97" s="64"/>
      <c r="M97" s="64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69" t="s">
        <v>43</v>
      </c>
      <c r="AA97" s="69" t="s">
        <v>44</v>
      </c>
      <c r="AB97" s="69" t="s">
        <v>43</v>
      </c>
      <c r="AC97" s="69" t="s">
        <v>44</v>
      </c>
      <c r="AD97" s="69"/>
    </row>
    <row r="98" spans="1:30" s="40" customFormat="1" ht="27.95" customHeight="1">
      <c r="A98" s="78"/>
      <c r="B98" s="51"/>
      <c r="C98" s="51"/>
      <c r="D98" s="51"/>
      <c r="E98" s="64"/>
      <c r="F98" s="64"/>
      <c r="G98" s="64"/>
      <c r="H98" s="64"/>
      <c r="I98" s="64"/>
      <c r="J98" s="64"/>
      <c r="K98" s="64" t="s">
        <v>30</v>
      </c>
      <c r="L98" s="41" t="s">
        <v>28</v>
      </c>
      <c r="M98" s="41">
        <v>118.63</v>
      </c>
      <c r="N98" s="41">
        <v>118.63</v>
      </c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69"/>
      <c r="AA98" s="69"/>
      <c r="AB98" s="69"/>
      <c r="AC98" s="69"/>
      <c r="AD98" s="69"/>
    </row>
    <row r="99" spans="1:30" s="40" customFormat="1" ht="27.95" customHeight="1">
      <c r="A99" s="78"/>
      <c r="B99" s="51"/>
      <c r="C99" s="51"/>
      <c r="D99" s="51"/>
      <c r="E99" s="64"/>
      <c r="F99" s="64"/>
      <c r="G99" s="64"/>
      <c r="H99" s="64"/>
      <c r="I99" s="64"/>
      <c r="J99" s="64"/>
      <c r="K99" s="64"/>
      <c r="L99" s="41" t="s">
        <v>29</v>
      </c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69"/>
      <c r="AA99" s="69"/>
      <c r="AB99" s="69"/>
      <c r="AC99" s="69"/>
      <c r="AD99" s="69"/>
    </row>
    <row r="100" spans="1:30" s="40" customFormat="1" ht="27.95" customHeight="1">
      <c r="A100" s="78"/>
      <c r="B100" s="51"/>
      <c r="C100" s="51"/>
      <c r="D100" s="51"/>
      <c r="E100" s="64"/>
      <c r="F100" s="64"/>
      <c r="G100" s="64"/>
      <c r="H100" s="64"/>
      <c r="I100" s="64"/>
      <c r="J100" s="64"/>
      <c r="K100" s="64" t="s">
        <v>31</v>
      </c>
      <c r="L100" s="64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69"/>
      <c r="AA100" s="69"/>
      <c r="AB100" s="69"/>
      <c r="AC100" s="69"/>
      <c r="AD100" s="69"/>
    </row>
    <row r="101" spans="1:30" s="40" customFormat="1" ht="27.95" customHeight="1">
      <c r="A101" s="78" t="s">
        <v>131</v>
      </c>
      <c r="B101" s="51" t="s">
        <v>132</v>
      </c>
      <c r="C101" s="51" t="s">
        <v>34</v>
      </c>
      <c r="D101" s="51" t="s">
        <v>130</v>
      </c>
      <c r="E101" s="64">
        <v>452.44</v>
      </c>
      <c r="F101" s="64"/>
      <c r="G101" s="64">
        <v>4035</v>
      </c>
      <c r="H101" s="64">
        <v>101.44</v>
      </c>
      <c r="I101" s="64"/>
      <c r="J101" s="64"/>
      <c r="K101" s="64" t="s">
        <v>36</v>
      </c>
      <c r="L101" s="64"/>
      <c r="M101" s="64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69" t="s">
        <v>43</v>
      </c>
      <c r="AA101" s="69" t="s">
        <v>44</v>
      </c>
      <c r="AB101" s="69" t="s">
        <v>43</v>
      </c>
      <c r="AC101" s="69" t="s">
        <v>44</v>
      </c>
      <c r="AD101" s="69"/>
    </row>
    <row r="102" spans="1:30" s="40" customFormat="1" ht="27.95" customHeight="1">
      <c r="A102" s="78"/>
      <c r="B102" s="51"/>
      <c r="C102" s="51"/>
      <c r="D102" s="51"/>
      <c r="E102" s="64"/>
      <c r="F102" s="64"/>
      <c r="G102" s="64"/>
      <c r="H102" s="64"/>
      <c r="I102" s="64"/>
      <c r="J102" s="64"/>
      <c r="K102" s="64" t="s">
        <v>30</v>
      </c>
      <c r="L102" s="41" t="s">
        <v>28</v>
      </c>
      <c r="M102" s="41">
        <v>101.44</v>
      </c>
      <c r="N102" s="41">
        <v>101.44</v>
      </c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69"/>
      <c r="AA102" s="69"/>
      <c r="AB102" s="69"/>
      <c r="AC102" s="69"/>
      <c r="AD102" s="69"/>
    </row>
    <row r="103" spans="1:30" s="40" customFormat="1" ht="27.95" customHeight="1">
      <c r="A103" s="78"/>
      <c r="B103" s="51"/>
      <c r="C103" s="51"/>
      <c r="D103" s="51"/>
      <c r="E103" s="64"/>
      <c r="F103" s="64"/>
      <c r="G103" s="64"/>
      <c r="H103" s="64"/>
      <c r="I103" s="64"/>
      <c r="J103" s="64"/>
      <c r="K103" s="64"/>
      <c r="L103" s="41" t="s">
        <v>29</v>
      </c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69"/>
      <c r="AA103" s="69"/>
      <c r="AB103" s="69"/>
      <c r="AC103" s="69"/>
      <c r="AD103" s="69"/>
    </row>
    <row r="104" spans="1:30" s="40" customFormat="1" ht="27.95" customHeight="1">
      <c r="A104" s="78"/>
      <c r="B104" s="51"/>
      <c r="C104" s="51"/>
      <c r="D104" s="51"/>
      <c r="E104" s="64"/>
      <c r="F104" s="64"/>
      <c r="G104" s="64"/>
      <c r="H104" s="64"/>
      <c r="I104" s="64"/>
      <c r="J104" s="64"/>
      <c r="K104" s="64" t="s">
        <v>31</v>
      </c>
      <c r="L104" s="64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69"/>
      <c r="AA104" s="69"/>
      <c r="AB104" s="69"/>
      <c r="AC104" s="69"/>
      <c r="AD104" s="69"/>
    </row>
    <row r="105" spans="1:30" s="40" customFormat="1" ht="27.95" customHeight="1">
      <c r="A105" s="78" t="s">
        <v>133</v>
      </c>
      <c r="B105" s="51" t="s">
        <v>134</v>
      </c>
      <c r="C105" s="51"/>
      <c r="D105" s="51" t="s">
        <v>135</v>
      </c>
      <c r="E105" s="64">
        <v>285</v>
      </c>
      <c r="F105" s="64"/>
      <c r="G105" s="64"/>
      <c r="H105" s="64">
        <v>285</v>
      </c>
      <c r="I105" s="64"/>
      <c r="J105" s="64"/>
      <c r="K105" s="64" t="s">
        <v>36</v>
      </c>
      <c r="L105" s="64"/>
      <c r="M105" s="64"/>
      <c r="N105" s="10"/>
      <c r="O105" s="10"/>
      <c r="P105" s="10"/>
      <c r="Q105" s="10" t="s">
        <v>136</v>
      </c>
      <c r="R105" s="10"/>
      <c r="S105" s="10"/>
      <c r="T105" s="10"/>
      <c r="U105" s="10"/>
      <c r="V105" s="10"/>
      <c r="W105" s="10"/>
      <c r="X105" s="10"/>
      <c r="Y105" s="10"/>
      <c r="Z105" s="69"/>
      <c r="AA105" s="69"/>
      <c r="AB105" s="69"/>
      <c r="AC105" s="69"/>
      <c r="AD105" s="69" t="s">
        <v>137</v>
      </c>
    </row>
    <row r="106" spans="1:30" s="40" customFormat="1" ht="27.95" customHeight="1">
      <c r="A106" s="78"/>
      <c r="B106" s="51"/>
      <c r="C106" s="51"/>
      <c r="D106" s="51"/>
      <c r="E106" s="64"/>
      <c r="F106" s="64"/>
      <c r="G106" s="64"/>
      <c r="H106" s="64"/>
      <c r="I106" s="64"/>
      <c r="J106" s="64"/>
      <c r="K106" s="64" t="s">
        <v>30</v>
      </c>
      <c r="L106" s="41" t="s">
        <v>28</v>
      </c>
      <c r="M106" s="41">
        <v>285</v>
      </c>
      <c r="N106" s="41"/>
      <c r="O106" s="41"/>
      <c r="P106" s="41"/>
      <c r="Q106" s="41">
        <v>285</v>
      </c>
      <c r="R106" s="41"/>
      <c r="S106" s="41"/>
      <c r="T106" s="41"/>
      <c r="U106" s="41"/>
      <c r="V106" s="10"/>
      <c r="W106" s="41"/>
      <c r="X106" s="41"/>
      <c r="Y106" s="41"/>
      <c r="Z106" s="69"/>
      <c r="AA106" s="69"/>
      <c r="AB106" s="69"/>
      <c r="AC106" s="69"/>
      <c r="AD106" s="69"/>
    </row>
    <row r="107" spans="1:30" s="40" customFormat="1" ht="27.95" customHeight="1">
      <c r="A107" s="78"/>
      <c r="B107" s="51"/>
      <c r="C107" s="51"/>
      <c r="D107" s="51"/>
      <c r="E107" s="64"/>
      <c r="F107" s="64"/>
      <c r="G107" s="64"/>
      <c r="H107" s="64"/>
      <c r="I107" s="64"/>
      <c r="J107" s="64"/>
      <c r="K107" s="64"/>
      <c r="L107" s="41" t="s">
        <v>29</v>
      </c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69"/>
      <c r="AA107" s="69"/>
      <c r="AB107" s="69"/>
      <c r="AC107" s="69"/>
      <c r="AD107" s="69"/>
    </row>
    <row r="108" spans="1:30" s="40" customFormat="1" ht="27.95" customHeight="1">
      <c r="A108" s="78"/>
      <c r="B108" s="51"/>
      <c r="C108" s="51"/>
      <c r="D108" s="51"/>
      <c r="E108" s="64"/>
      <c r="F108" s="64"/>
      <c r="G108" s="64"/>
      <c r="H108" s="64"/>
      <c r="I108" s="64"/>
      <c r="J108" s="64"/>
      <c r="K108" s="64" t="s">
        <v>31</v>
      </c>
      <c r="L108" s="64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69"/>
      <c r="AA108" s="69"/>
      <c r="AB108" s="69"/>
      <c r="AC108" s="69"/>
      <c r="AD108" s="69"/>
    </row>
    <row r="109" spans="1:30" s="18" customFormat="1" ht="29.1" customHeight="1">
      <c r="A109" s="109" t="s">
        <v>138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</row>
    <row r="110" spans="1:30" s="18" customFormat="1">
      <c r="A110" s="42"/>
      <c r="B110" s="43"/>
      <c r="C110" s="43"/>
      <c r="D110" s="43"/>
    </row>
  </sheetData>
  <mergeCells count="512">
    <mergeCell ref="AC101:AC104"/>
    <mergeCell ref="AD49:AD52"/>
    <mergeCell ref="AD61:AD64"/>
    <mergeCell ref="AD85:AD88"/>
    <mergeCell ref="AD81:AD84"/>
    <mergeCell ref="AC105:AC108"/>
    <mergeCell ref="AB85:AB88"/>
    <mergeCell ref="AB81:AB84"/>
    <mergeCell ref="AB49:AB52"/>
    <mergeCell ref="Q3:Q5"/>
    <mergeCell ref="AA61:AA64"/>
    <mergeCell ref="S3:S5"/>
    <mergeCell ref="AD21:AD24"/>
    <mergeCell ref="AD53:AD56"/>
    <mergeCell ref="AD41:AD44"/>
    <mergeCell ref="AD33:AD36"/>
    <mergeCell ref="AC65:AC68"/>
    <mergeCell ref="AC69:AC72"/>
    <mergeCell ref="AC73:AC76"/>
    <mergeCell ref="Z3:Z5"/>
    <mergeCell ref="AC33:AC36"/>
    <mergeCell ref="AA9:AA12"/>
    <mergeCell ref="AB25:AB28"/>
    <mergeCell ref="AD25:AD28"/>
    <mergeCell ref="AD13:AD16"/>
    <mergeCell ref="T3:T5"/>
    <mergeCell ref="U3:U5"/>
    <mergeCell ref="Y3:Y5"/>
    <mergeCell ref="AC13:AC16"/>
    <mergeCell ref="AC49:AC52"/>
    <mergeCell ref="AC29:AC32"/>
    <mergeCell ref="AC25:AC28"/>
    <mergeCell ref="X3:X5"/>
    <mergeCell ref="AC6:AC8"/>
    <mergeCell ref="AB17:AB20"/>
    <mergeCell ref="AD105:AD108"/>
    <mergeCell ref="AB37:AB40"/>
    <mergeCell ref="AB73:AB76"/>
    <mergeCell ref="AC45:AC48"/>
    <mergeCell ref="AC57:AC60"/>
    <mergeCell ref="AB77:AB80"/>
    <mergeCell ref="AC21:AC24"/>
    <mergeCell ref="AC53:AC56"/>
    <mergeCell ref="AB9:AB12"/>
    <mergeCell ref="AB45:AB48"/>
    <mergeCell ref="AC81:AC84"/>
    <mergeCell ref="AC85:AC88"/>
    <mergeCell ref="AC89:AC92"/>
    <mergeCell ref="AC93:AC96"/>
    <mergeCell ref="AC97:AC100"/>
    <mergeCell ref="AB69:AB72"/>
    <mergeCell ref="AB21:AB24"/>
    <mergeCell ref="AC9:AC12"/>
    <mergeCell ref="AB105:AB108"/>
    <mergeCell ref="AB41:AB44"/>
    <mergeCell ref="AB33:AB36"/>
    <mergeCell ref="AB93:AB96"/>
    <mergeCell ref="AB101:AB104"/>
    <mergeCell ref="AD69:AD72"/>
    <mergeCell ref="C97:C100"/>
    <mergeCell ref="A109:AD109"/>
    <mergeCell ref="B97:B100"/>
    <mergeCell ref="B101:B104"/>
    <mergeCell ref="B105:B108"/>
    <mergeCell ref="J97:J100"/>
    <mergeCell ref="O3:O5"/>
    <mergeCell ref="P3:P5"/>
    <mergeCell ref="H3:J3"/>
    <mergeCell ref="AA6:AA8"/>
    <mergeCell ref="AA105:AA108"/>
    <mergeCell ref="AA13:AA16"/>
    <mergeCell ref="AA89:AA92"/>
    <mergeCell ref="AA21:AA24"/>
    <mergeCell ref="AA17:AA20"/>
    <mergeCell ref="AA77:AA80"/>
    <mergeCell ref="AA81:AA84"/>
    <mergeCell ref="AA29:AA32"/>
    <mergeCell ref="AA65:AA68"/>
    <mergeCell ref="R3:R5"/>
    <mergeCell ref="AA33:AA36"/>
    <mergeCell ref="AA37:AA40"/>
    <mergeCell ref="AA41:AA44"/>
    <mergeCell ref="AA45:AA48"/>
    <mergeCell ref="A13:A16"/>
    <mergeCell ref="A45:A48"/>
    <mergeCell ref="A17:A20"/>
    <mergeCell ref="A21:A24"/>
    <mergeCell ref="A53:A56"/>
    <mergeCell ref="A41:A44"/>
    <mergeCell ref="A33:A36"/>
    <mergeCell ref="A57:A60"/>
    <mergeCell ref="A25:A28"/>
    <mergeCell ref="A49:A52"/>
    <mergeCell ref="A29:A32"/>
    <mergeCell ref="A85:A88"/>
    <mergeCell ref="A69:A72"/>
    <mergeCell ref="A73:A76"/>
    <mergeCell ref="A77:A80"/>
    <mergeCell ref="A81:A84"/>
    <mergeCell ref="A97:A100"/>
    <mergeCell ref="A101:A104"/>
    <mergeCell ref="A89:A92"/>
    <mergeCell ref="A93:A96"/>
    <mergeCell ref="AA101:AA104"/>
    <mergeCell ref="K66:K67"/>
    <mergeCell ref="G6:G8"/>
    <mergeCell ref="G9:G12"/>
    <mergeCell ref="I93:I96"/>
    <mergeCell ref="I105:I108"/>
    <mergeCell ref="G45:G48"/>
    <mergeCell ref="I37:I40"/>
    <mergeCell ref="H4:I4"/>
    <mergeCell ref="AA49:AA52"/>
    <mergeCell ref="K6:K7"/>
    <mergeCell ref="AA53:AA56"/>
    <mergeCell ref="K10:K11"/>
    <mergeCell ref="K8:L8"/>
    <mergeCell ref="AA25:AA28"/>
    <mergeCell ref="AA57:AA60"/>
    <mergeCell ref="V3:V5"/>
    <mergeCell ref="W3:W5"/>
    <mergeCell ref="Z6:Z8"/>
    <mergeCell ref="Z29:Z32"/>
    <mergeCell ref="Z13:Z16"/>
    <mergeCell ref="Z17:Z20"/>
    <mergeCell ref="V37:W37"/>
    <mergeCell ref="P13:X13"/>
    <mergeCell ref="K9:M9"/>
    <mergeCell ref="Q9:S9"/>
    <mergeCell ref="J101:J104"/>
    <mergeCell ref="J105:J108"/>
    <mergeCell ref="Z41:Z44"/>
    <mergeCell ref="Z97:Z100"/>
    <mergeCell ref="Z101:Z104"/>
    <mergeCell ref="Z77:Z80"/>
    <mergeCell ref="Z9:Z12"/>
    <mergeCell ref="K62:K63"/>
    <mergeCell ref="K70:K71"/>
    <mergeCell ref="J69:J72"/>
    <mergeCell ref="Z105:Z108"/>
    <mergeCell ref="Z21:Z24"/>
    <mergeCell ref="Z45:Z48"/>
    <mergeCell ref="G105:G108"/>
    <mergeCell ref="G49:G52"/>
    <mergeCell ref="G4:G5"/>
    <mergeCell ref="F105:F108"/>
    <mergeCell ref="H41:H44"/>
    <mergeCell ref="G89:G92"/>
    <mergeCell ref="E61:E64"/>
    <mergeCell ref="E65:E68"/>
    <mergeCell ref="H105:H108"/>
    <mergeCell ref="E81:E84"/>
    <mergeCell ref="H6:H8"/>
    <mergeCell ref="H13:H16"/>
    <mergeCell ref="H101:H104"/>
    <mergeCell ref="H81:H84"/>
    <mergeCell ref="H85:H88"/>
    <mergeCell ref="H89:H92"/>
    <mergeCell ref="H93:H96"/>
    <mergeCell ref="H97:H100"/>
    <mergeCell ref="I33:I36"/>
    <mergeCell ref="H25:H28"/>
    <mergeCell ref="G97:G100"/>
    <mergeCell ref="H65:H68"/>
    <mergeCell ref="I29:I32"/>
    <mergeCell ref="I49:I52"/>
    <mergeCell ref="G93:G96"/>
    <mergeCell ref="G57:G60"/>
    <mergeCell ref="G73:G76"/>
    <mergeCell ref="G81:G84"/>
    <mergeCell ref="G61:G64"/>
    <mergeCell ref="H53:H56"/>
    <mergeCell ref="H37:H40"/>
    <mergeCell ref="I53:I56"/>
    <mergeCell ref="I73:I76"/>
    <mergeCell ref="I57:I60"/>
    <mergeCell ref="I61:I64"/>
    <mergeCell ref="I65:I68"/>
    <mergeCell ref="I101:I104"/>
    <mergeCell ref="K48:L48"/>
    <mergeCell ref="K17:M17"/>
    <mergeCell ref="I77:I80"/>
    <mergeCell ref="K49:M49"/>
    <mergeCell ref="A37:A40"/>
    <mergeCell ref="A61:A64"/>
    <mergeCell ref="A65:A68"/>
    <mergeCell ref="C85:C88"/>
    <mergeCell ref="D73:D76"/>
    <mergeCell ref="D53:D56"/>
    <mergeCell ref="D65:D68"/>
    <mergeCell ref="C49:C52"/>
    <mergeCell ref="C65:C68"/>
    <mergeCell ref="J41:J44"/>
    <mergeCell ref="J61:J64"/>
    <mergeCell ref="H69:H72"/>
    <mergeCell ref="H77:H80"/>
    <mergeCell ref="J57:J60"/>
    <mergeCell ref="J73:J76"/>
    <mergeCell ref="J77:J80"/>
    <mergeCell ref="J93:J96"/>
    <mergeCell ref="J53:J56"/>
    <mergeCell ref="I45:I48"/>
    <mergeCell ref="A1:AD1"/>
    <mergeCell ref="G65:G68"/>
    <mergeCell ref="G85:G88"/>
    <mergeCell ref="H45:H48"/>
    <mergeCell ref="H57:H60"/>
    <mergeCell ref="G53:G56"/>
    <mergeCell ref="A9:A12"/>
    <mergeCell ref="K3:M5"/>
    <mergeCell ref="I97:I100"/>
    <mergeCell ref="AA93:AA96"/>
    <mergeCell ref="Z57:Z60"/>
    <mergeCell ref="Z61:Z64"/>
    <mergeCell ref="Z65:Z68"/>
    <mergeCell ref="Z33:Z36"/>
    <mergeCell ref="Z37:Z40"/>
    <mergeCell ref="B3:B5"/>
    <mergeCell ref="B9:B12"/>
    <mergeCell ref="J49:J52"/>
    <mergeCell ref="H21:H24"/>
    <mergeCell ref="G13:G16"/>
    <mergeCell ref="E3:G3"/>
    <mergeCell ref="E4:F4"/>
    <mergeCell ref="G17:G20"/>
    <mergeCell ref="G21:G24"/>
    <mergeCell ref="K20:L20"/>
    <mergeCell ref="K24:L24"/>
    <mergeCell ref="K18:K19"/>
    <mergeCell ref="K22:K23"/>
    <mergeCell ref="K50:K51"/>
    <mergeCell ref="K53:M53"/>
    <mergeCell ref="C33:C36"/>
    <mergeCell ref="C61:C64"/>
    <mergeCell ref="C53:C56"/>
    <mergeCell ref="J45:J48"/>
    <mergeCell ref="J29:J32"/>
    <mergeCell ref="J37:J40"/>
    <mergeCell ref="I41:I44"/>
    <mergeCell ref="D57:D60"/>
    <mergeCell ref="K108:L108"/>
    <mergeCell ref="K88:L88"/>
    <mergeCell ref="K98:K99"/>
    <mergeCell ref="K12:L12"/>
    <mergeCell ref="K46:K47"/>
    <mergeCell ref="K16:L16"/>
    <mergeCell ref="K14:K15"/>
    <mergeCell ref="K13:M13"/>
    <mergeCell ref="K42:K43"/>
    <mergeCell ref="K26:K27"/>
    <mergeCell ref="K40:L40"/>
    <mergeCell ref="K36:L36"/>
    <mergeCell ref="K30:K31"/>
    <mergeCell ref="K34:K35"/>
    <mergeCell ref="K21:M21"/>
    <mergeCell ref="K25:M25"/>
    <mergeCell ref="K29:M29"/>
    <mergeCell ref="K33:M33"/>
    <mergeCell ref="K41:M41"/>
    <mergeCell ref="K45:M45"/>
    <mergeCell ref="K38:K39"/>
    <mergeCell ref="K64:L64"/>
    <mergeCell ref="K44:L44"/>
    <mergeCell ref="K32:L32"/>
    <mergeCell ref="K105:M105"/>
    <mergeCell ref="K106:K107"/>
    <mergeCell ref="K58:K59"/>
    <mergeCell ref="K74:K75"/>
    <mergeCell ref="K78:K79"/>
    <mergeCell ref="K82:K83"/>
    <mergeCell ref="K84:L84"/>
    <mergeCell ref="K85:M85"/>
    <mergeCell ref="K86:K87"/>
    <mergeCell ref="K102:K103"/>
    <mergeCell ref="K92:L92"/>
    <mergeCell ref="K90:K91"/>
    <mergeCell ref="K68:L68"/>
    <mergeCell ref="K89:M89"/>
    <mergeCell ref="K104:L104"/>
    <mergeCell ref="K69:M69"/>
    <mergeCell ref="R69:T69"/>
    <mergeCell ref="N93:O93"/>
    <mergeCell ref="N89:Y89"/>
    <mergeCell ref="K101:M101"/>
    <mergeCell ref="K96:L96"/>
    <mergeCell ref="K97:M97"/>
    <mergeCell ref="K94:K95"/>
    <mergeCell ref="N21:P21"/>
    <mergeCell ref="P45:Q45"/>
    <mergeCell ref="O81:P81"/>
    <mergeCell ref="P73:Y73"/>
    <mergeCell ref="S25:Y25"/>
    <mergeCell ref="W33:Y33"/>
    <mergeCell ref="K93:M93"/>
    <mergeCell ref="I81:I84"/>
    <mergeCell ref="I89:I92"/>
    <mergeCell ref="R49:T49"/>
    <mergeCell ref="Q29:U29"/>
    <mergeCell ref="K81:M81"/>
    <mergeCell ref="K76:L76"/>
    <mergeCell ref="I85:I88"/>
    <mergeCell ref="J81:J84"/>
    <mergeCell ref="K65:M65"/>
    <mergeCell ref="K72:L72"/>
    <mergeCell ref="O77:R77"/>
    <mergeCell ref="K73:M73"/>
    <mergeCell ref="K80:L80"/>
    <mergeCell ref="K77:M77"/>
    <mergeCell ref="R57:T57"/>
    <mergeCell ref="K56:L56"/>
    <mergeCell ref="J89:J92"/>
    <mergeCell ref="C3:C5"/>
    <mergeCell ref="E73:E76"/>
    <mergeCell ref="E77:E80"/>
    <mergeCell ref="E9:E12"/>
    <mergeCell ref="E13:E16"/>
    <mergeCell ref="E45:E48"/>
    <mergeCell ref="E21:E24"/>
    <mergeCell ref="E25:E28"/>
    <mergeCell ref="E29:E32"/>
    <mergeCell ref="E33:E36"/>
    <mergeCell ref="E37:E40"/>
    <mergeCell ref="A6:D8"/>
    <mergeCell ref="D45:D48"/>
    <mergeCell ref="E17:E20"/>
    <mergeCell ref="E41:E44"/>
    <mergeCell ref="E49:E52"/>
    <mergeCell ref="E53:E56"/>
    <mergeCell ref="E57:E60"/>
    <mergeCell ref="A3:A5"/>
    <mergeCell ref="B13:B16"/>
    <mergeCell ref="B17:B20"/>
    <mergeCell ref="B49:B52"/>
    <mergeCell ref="B69:B72"/>
    <mergeCell ref="B61:B64"/>
    <mergeCell ref="A105:A108"/>
    <mergeCell ref="D9:D12"/>
    <mergeCell ref="E69:E72"/>
    <mergeCell ref="D13:D16"/>
    <mergeCell ref="D69:D72"/>
    <mergeCell ref="B33:B36"/>
    <mergeCell ref="B57:B60"/>
    <mergeCell ref="B65:B68"/>
    <mergeCell ref="B37:B40"/>
    <mergeCell ref="B41:B44"/>
    <mergeCell ref="B45:B48"/>
    <mergeCell ref="D17:D20"/>
    <mergeCell ref="C9:C12"/>
    <mergeCell ref="C13:C16"/>
    <mergeCell ref="C21:C24"/>
    <mergeCell ref="D25:D28"/>
    <mergeCell ref="C45:C48"/>
    <mergeCell ref="C17:C20"/>
    <mergeCell ref="C25:C28"/>
    <mergeCell ref="C57:C60"/>
    <mergeCell ref="C41:C44"/>
    <mergeCell ref="C37:C40"/>
    <mergeCell ref="C29:C32"/>
    <mergeCell ref="C81:C84"/>
    <mergeCell ref="D21:D24"/>
    <mergeCell ref="D37:D40"/>
    <mergeCell ref="D77:D80"/>
    <mergeCell ref="D29:D32"/>
    <mergeCell ref="D33:D36"/>
    <mergeCell ref="D41:D44"/>
    <mergeCell ref="D81:D84"/>
    <mergeCell ref="D49:D52"/>
    <mergeCell ref="B93:B96"/>
    <mergeCell ref="B89:B92"/>
    <mergeCell ref="B21:B24"/>
    <mergeCell ref="B25:B28"/>
    <mergeCell ref="C89:C92"/>
    <mergeCell ref="B53:B56"/>
    <mergeCell ref="B77:B80"/>
    <mergeCell ref="B85:B88"/>
    <mergeCell ref="B81:B84"/>
    <mergeCell ref="D93:D96"/>
    <mergeCell ref="B29:B32"/>
    <mergeCell ref="D61:D64"/>
    <mergeCell ref="B73:B76"/>
    <mergeCell ref="AD93:AD96"/>
    <mergeCell ref="AD97:AD100"/>
    <mergeCell ref="J33:J36"/>
    <mergeCell ref="H33:H36"/>
    <mergeCell ref="E101:E104"/>
    <mergeCell ref="E105:E108"/>
    <mergeCell ref="F97:F100"/>
    <mergeCell ref="AC41:AC44"/>
    <mergeCell ref="AD77:AD80"/>
    <mergeCell ref="K60:L60"/>
    <mergeCell ref="K54:K55"/>
    <mergeCell ref="AD101:AD104"/>
    <mergeCell ref="AD57:AD60"/>
    <mergeCell ref="AD29:AD32"/>
    <mergeCell ref="AB97:AB100"/>
    <mergeCell ref="AB53:AB56"/>
    <mergeCell ref="AB57:AB60"/>
    <mergeCell ref="AB61:AB64"/>
    <mergeCell ref="AB65:AB68"/>
    <mergeCell ref="AD37:AD40"/>
    <mergeCell ref="AD65:AD68"/>
    <mergeCell ref="AD3:AD5"/>
    <mergeCell ref="AD6:AD8"/>
    <mergeCell ref="Z93:Z96"/>
    <mergeCell ref="AA69:AA72"/>
    <mergeCell ref="AB13:AB16"/>
    <mergeCell ref="AC37:AC40"/>
    <mergeCell ref="AC61:AC64"/>
    <mergeCell ref="AC3:AC5"/>
    <mergeCell ref="AD73:AD76"/>
    <mergeCell ref="AD89:AD92"/>
    <mergeCell ref="AD17:AD20"/>
    <mergeCell ref="AC17:AC20"/>
    <mergeCell ref="AC77:AC80"/>
    <mergeCell ref="Z53:Z56"/>
    <mergeCell ref="Z25:Z28"/>
    <mergeCell ref="Z81:Z84"/>
    <mergeCell ref="Z49:Z52"/>
    <mergeCell ref="Z73:Z76"/>
    <mergeCell ref="AD9:AD12"/>
    <mergeCell ref="AD45:AD48"/>
    <mergeCell ref="AB3:AB5"/>
    <mergeCell ref="AB6:AB8"/>
    <mergeCell ref="AA3:AA5"/>
    <mergeCell ref="AA85:AA88"/>
    <mergeCell ref="D85:D88"/>
    <mergeCell ref="D89:D92"/>
    <mergeCell ref="AB29:AB32"/>
    <mergeCell ref="J25:J28"/>
    <mergeCell ref="AA97:AA100"/>
    <mergeCell ref="AB89:AB92"/>
    <mergeCell ref="AA73:AA76"/>
    <mergeCell ref="J85:J88"/>
    <mergeCell ref="K57:M57"/>
    <mergeCell ref="K61:M61"/>
    <mergeCell ref="K37:M37"/>
    <mergeCell ref="K100:L100"/>
    <mergeCell ref="Q61:S61"/>
    <mergeCell ref="K52:L52"/>
    <mergeCell ref="K28:L28"/>
    <mergeCell ref="J65:J68"/>
    <mergeCell ref="I69:I72"/>
    <mergeCell ref="H9:H12"/>
    <mergeCell ref="I21:I24"/>
    <mergeCell ref="I25:I28"/>
    <mergeCell ref="F89:F92"/>
    <mergeCell ref="F41:F44"/>
    <mergeCell ref="F21:F24"/>
    <mergeCell ref="F25:F28"/>
    <mergeCell ref="F29:F32"/>
    <mergeCell ref="F85:F88"/>
    <mergeCell ref="F13:F16"/>
    <mergeCell ref="F17:F20"/>
    <mergeCell ref="G25:G28"/>
    <mergeCell ref="G29:G32"/>
    <mergeCell ref="G33:G36"/>
    <mergeCell ref="G37:G40"/>
    <mergeCell ref="G41:G44"/>
    <mergeCell ref="F37:F40"/>
    <mergeCell ref="F73:F76"/>
    <mergeCell ref="F77:F80"/>
    <mergeCell ref="F81:F84"/>
    <mergeCell ref="G69:G72"/>
    <mergeCell ref="G77:G80"/>
    <mergeCell ref="F6:F8"/>
    <mergeCell ref="E6:E8"/>
    <mergeCell ref="D3:D5"/>
    <mergeCell ref="A2:AD2"/>
    <mergeCell ref="H61:H64"/>
    <mergeCell ref="Z69:Z72"/>
    <mergeCell ref="J4:J5"/>
    <mergeCell ref="Z85:Z88"/>
    <mergeCell ref="Z89:Z92"/>
    <mergeCell ref="J21:J24"/>
    <mergeCell ref="I6:I8"/>
    <mergeCell ref="J6:J8"/>
    <mergeCell ref="J9:J12"/>
    <mergeCell ref="J13:J16"/>
    <mergeCell ref="I13:I16"/>
    <mergeCell ref="I17:I20"/>
    <mergeCell ref="N3:N5"/>
    <mergeCell ref="J17:J20"/>
    <mergeCell ref="I9:I12"/>
    <mergeCell ref="H73:H76"/>
    <mergeCell ref="F9:F12"/>
    <mergeCell ref="F33:F36"/>
    <mergeCell ref="F65:F68"/>
    <mergeCell ref="F45:F48"/>
    <mergeCell ref="F69:F72"/>
    <mergeCell ref="C73:C76"/>
    <mergeCell ref="C77:C80"/>
    <mergeCell ref="C69:C72"/>
    <mergeCell ref="C93:C96"/>
    <mergeCell ref="C101:C104"/>
    <mergeCell ref="C105:C108"/>
    <mergeCell ref="H17:H20"/>
    <mergeCell ref="H49:H52"/>
    <mergeCell ref="F49:F52"/>
    <mergeCell ref="F53:F56"/>
    <mergeCell ref="F57:F60"/>
    <mergeCell ref="F61:F64"/>
    <mergeCell ref="H29:H32"/>
    <mergeCell ref="F93:F96"/>
    <mergeCell ref="F101:F104"/>
    <mergeCell ref="G101:G104"/>
    <mergeCell ref="E85:E88"/>
    <mergeCell ref="E89:E92"/>
    <mergeCell ref="E93:E96"/>
    <mergeCell ref="E97:E100"/>
    <mergeCell ref="D101:D104"/>
    <mergeCell ref="D105:D108"/>
    <mergeCell ref="D97:D100"/>
  </mergeCells>
  <phoneticPr fontId="12" type="noConversion"/>
  <printOptions horizontalCentered="1"/>
  <pageMargins left="0.39305555555555599" right="0.39305555555555599" top="0.39305555555555599" bottom="0.39305555555555599" header="0" footer="0"/>
  <pageSetup paperSize="8" scale="62" orientation="landscape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同安区</vt:lpstr>
      <vt:lpstr>同安区!Print_Area</vt:lpstr>
      <vt:lpstr>同安区!Print_Titles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重点办</dc:creator>
  <cp:lastModifiedBy>lenovo</cp:lastModifiedBy>
  <cp:lastPrinted>2018-04-27T01:44:17Z</cp:lastPrinted>
  <dcterms:created xsi:type="dcterms:W3CDTF">2018-02-12T02:52:00Z</dcterms:created>
  <dcterms:modified xsi:type="dcterms:W3CDTF">2018-04-27T01:47:07Z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